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Sheet1" sheetId="1" r:id="rId1"/>
    <sheet name="RESULTS" sheetId="2" r:id="rId2"/>
    <sheet name="race1" sheetId="3" r:id="rId3"/>
    <sheet name="race2" sheetId="4" r:id="rId4"/>
    <sheet name="race3" sheetId="5" r:id="rId5"/>
    <sheet name="race4" sheetId="6" r:id="rId6"/>
    <sheet name="race5" sheetId="7" r:id="rId7"/>
    <sheet name="race6" sheetId="8" r:id="rId8"/>
    <sheet name="race7" sheetId="9" r:id="rId9"/>
    <sheet name="race8" sheetId="10" r:id="rId10"/>
    <sheet name="race9" sheetId="11" r:id="rId11"/>
    <sheet name="race10" sheetId="12" r:id="rId12"/>
    <sheet name="race11" sheetId="13" r:id="rId13"/>
    <sheet name="race12" sheetId="14" r:id="rId14"/>
    <sheet name="race13" sheetId="15" r:id="rId15"/>
    <sheet name="race14" sheetId="16" r:id="rId16"/>
    <sheet name="race15" sheetId="17" r:id="rId17"/>
    <sheet name="Sched" sheetId="18" r:id="rId18"/>
    <sheet name="Points" sheetId="19" r:id="rId19"/>
  </sheets>
  <definedNames>
    <definedName name="_xlnm.Print_Area" localSheetId="1">'RESULTS'!$A$1:$O$85</definedName>
    <definedName name="_xlnm.Print_Titles" localSheetId="1">'RESULTS'!$1:$1</definedName>
    <definedName name="Excel_BuiltIn_Print_Area" localSheetId="1">'RESULTS'!$A$1:$O$85</definedName>
    <definedName name="Excel_BuiltIn_Print_Titles" localSheetId="1">'RESULTS'!$1:$1</definedName>
    <definedName name="Excel_BuiltIn__FilterDatabase" localSheetId="1">'RESULTS'!$A$1:$O$85</definedName>
    <definedName name="_2023jan25t" localSheetId="4">'race3'!#REF!</definedName>
    <definedName name="_2023jan25t_5" localSheetId="4">'race3'!$A$9:$I$38</definedName>
    <definedName name="_2023feb1t_5" localSheetId="5">'race4'!$A$1:$H$41</definedName>
    <definedName name="_2023feb15t" localSheetId="7">'race6'!$A$1:$H$20</definedName>
    <definedName name="_2023feb22t" localSheetId="8">'race7'!#REF!</definedName>
    <definedName name="_2023feb22t_5" localSheetId="8">'race7'!$A$10:$H$43</definedName>
    <definedName name="_2023mar1t" localSheetId="9">'race8'!#REF!</definedName>
    <definedName name="_2023mar1t_5" localSheetId="9">'race8'!$A$10:$H$28</definedName>
    <definedName name="_2023mar08t" localSheetId="10">'race9'!#REF!</definedName>
    <definedName name="_2023mar08t_5" localSheetId="10">'race9'!$A$10:$H$47</definedName>
    <definedName name="_2023mar09t" localSheetId="11">'race10'!#REF!</definedName>
    <definedName name="_2023mar09t_5" localSheetId="11">'race10'!$A$10:$H$52</definedName>
    <definedName name="_2023mar18gst" localSheetId="12">'race11'!#REF!</definedName>
    <definedName name="_2023mar18gst_5" localSheetId="12">'race11'!$A$7:$G$61</definedName>
    <definedName name="_2023mar18slt" localSheetId="13">'race12'!#REF!</definedName>
    <definedName name="_2023mar18slt_5" localSheetId="13">'race12'!$A$7:$G$59</definedName>
  </definedNames>
  <calcPr fullCalcOnLoad="1"/>
</workbook>
</file>

<file path=xl/sharedStrings.xml><?xml version="1.0" encoding="utf-8"?>
<sst xmlns="http://schemas.openxmlformats.org/spreadsheetml/2006/main" count="1280" uniqueCount="386">
  <si>
    <t>HALL, Erin</t>
  </si>
  <si>
    <t>The purpose of this page is to verify the Competitors</t>
  </si>
  <si>
    <t>SUNDBERG, Hannele</t>
  </si>
  <si>
    <t>Add the list of competitors from each race to  Column A</t>
  </si>
  <si>
    <t>SOUCIE, Anne-Chantal</t>
  </si>
  <si>
    <t>If they do not  exist in the the "Competitors List"  there will be N/A  in Column B</t>
  </si>
  <si>
    <t>ROY, Sarah-Audrey</t>
  </si>
  <si>
    <t>Add any competitor with N/A in Column B to Competitors List</t>
  </si>
  <si>
    <t>STORRIE, Laura</t>
  </si>
  <si>
    <t>MAI, Jean-Philippe</t>
  </si>
  <si>
    <t>HABICHT, Stephan</t>
  </si>
  <si>
    <t>KNOX, Jay</t>
  </si>
  <si>
    <t>DAUB, Brian</t>
  </si>
  <si>
    <t>SLABON, Karol</t>
  </si>
  <si>
    <t>EVANS, Chris</t>
  </si>
  <si>
    <t>KONDRAT, Paul</t>
  </si>
  <si>
    <t>GAGNON, Herve</t>
  </si>
  <si>
    <t>MCKAY, Bruce</t>
  </si>
  <si>
    <t>GUNN, John</t>
  </si>
  <si>
    <t>GUITARD, Robin</t>
  </si>
  <si>
    <t>JOBERTY, Robert</t>
  </si>
  <si>
    <t>PICARD, Claude</t>
  </si>
  <si>
    <t>NICOL, Tom</t>
  </si>
  <si>
    <t>SKORENKY, Steve</t>
  </si>
  <si>
    <t>TOMBERG, Iouri</t>
  </si>
  <si>
    <t>BEGIN, Pierre</t>
  </si>
  <si>
    <t>WALKER, Doug</t>
  </si>
  <si>
    <t>MALO, Pascal</t>
  </si>
  <si>
    <t>DZIEDZIC, Marek</t>
  </si>
  <si>
    <t>HULL, Morgan</t>
  </si>
  <si>
    <t>MAYER, Michael</t>
  </si>
  <si>
    <t>EVANS, John</t>
  </si>
  <si>
    <t>STORRIE, David</t>
  </si>
  <si>
    <t>WEBSTER, Charlie</t>
  </si>
  <si>
    <t>HANNA, Terry</t>
  </si>
  <si>
    <t>VOLLMER, David</t>
  </si>
  <si>
    <t>Pos</t>
  </si>
  <si>
    <t>COMPETITOR</t>
  </si>
  <si>
    <t>TOTAL</t>
  </si>
  <si>
    <t>Sex</t>
  </si>
  <si>
    <t>Number of Races.</t>
  </si>
  <si>
    <t>F</t>
  </si>
  <si>
    <t>PUTTICK, Maddie</t>
  </si>
  <si>
    <t>FOURNEL, Karine</t>
  </si>
  <si>
    <t>CONNELLY, Kathleen</t>
  </si>
  <si>
    <t>BALLMAN, Rebecca</t>
  </si>
  <si>
    <t>M</t>
  </si>
  <si>
    <t>MACPHEE, Amber</t>
  </si>
  <si>
    <t>BELLIVEAU, Chloe</t>
  </si>
  <si>
    <t>OLIVIER-FORTIER, Roxanne</t>
  </si>
  <si>
    <t>LEMIRE, Megan</t>
  </si>
  <si>
    <t>DYER, Cailey</t>
  </si>
  <si>
    <t>CABASSON, Laure</t>
  </si>
  <si>
    <t>SKABAS, Kasia</t>
  </si>
  <si>
    <t>MCPHEE, Amber</t>
  </si>
  <si>
    <t>DUBE, Mylene</t>
  </si>
  <si>
    <t>PORTER, Carmen</t>
  </si>
  <si>
    <t>KRAUSE, Amanda</t>
  </si>
  <si>
    <t>SOULIERE, France</t>
  </si>
  <si>
    <t>zz</t>
  </si>
  <si>
    <t>CHOINIERE, Eric</t>
  </si>
  <si>
    <t>MASSE, Kevin</t>
  </si>
  <si>
    <t>MASON, Andy</t>
  </si>
  <si>
    <t>BERNIER, Benoit</t>
  </si>
  <si>
    <t>GREEN, Alex</t>
  </si>
  <si>
    <t>DION, Eric</t>
  </si>
  <si>
    <t>PORTER, Aaron</t>
  </si>
  <si>
    <t>CAVES, Nicholas</t>
  </si>
  <si>
    <t>GLIKSTEIN, Dan</t>
  </si>
  <si>
    <t>SPENCER, Andrew</t>
  </si>
  <si>
    <t>COLEMAN, Nicholas</t>
  </si>
  <si>
    <t>MACPHEE, Jake</t>
  </si>
  <si>
    <t>RUBIN, Mike</t>
  </si>
  <si>
    <t>ARO, Jon</t>
  </si>
  <si>
    <t>SEAMAN, Jeff</t>
  </si>
  <si>
    <t>NADEAU, Cedric</t>
  </si>
  <si>
    <t>ROBERGE, Pierre</t>
  </si>
  <si>
    <t>ALLEN, Connor</t>
  </si>
  <si>
    <t>DAVIS, Ryan</t>
  </si>
  <si>
    <t>WONG, Michael</t>
  </si>
  <si>
    <t>SMETNY-SOWA, Tomasz</t>
  </si>
  <si>
    <t>RZUCIDLO, Marius</t>
  </si>
  <si>
    <t>DEAN, Aiden</t>
  </si>
  <si>
    <t>DYER, Matthew</t>
  </si>
  <si>
    <t>OLIVIER-FORTIER, Gabriel</t>
  </si>
  <si>
    <t>MOORE, Chris</t>
  </si>
  <si>
    <t>BERNSTEIN, Robin</t>
  </si>
  <si>
    <t>SKABAS, Radek</t>
  </si>
  <si>
    <t>GAUTHIER, Evan</t>
  </si>
  <si>
    <t>SOULIERE, Martin</t>
  </si>
  <si>
    <t>COYLE, Reid</t>
  </si>
  <si>
    <t>BERNIER, Justin</t>
  </si>
  <si>
    <t>JOHNSTON, Jim</t>
  </si>
  <si>
    <t>LEACH, Gerrard</t>
  </si>
  <si>
    <t>SHARPE, Ben</t>
  </si>
  <si>
    <t>TREMBLAY, Fred</t>
  </si>
  <si>
    <t>WINLOW, Tim</t>
  </si>
  <si>
    <t xml:space="preserve"> </t>
  </si>
  <si>
    <t xml:space="preserve">                          OTTAWA MASTERS SKI ASSOCIATION</t>
  </si>
  <si>
    <t xml:space="preserve">                           Masters - Camp Fortune - GS1</t>
  </si>
  <si>
    <t xml:space="preserve">                                  January 3, 2018</t>
  </si>
  <si>
    <t>(Calculated from the best two runs)</t>
  </si>
  <si>
    <t>==================================================================================</t>
  </si>
  <si>
    <t>POS</t>
  </si>
  <si>
    <t>BIB</t>
  </si>
  <si>
    <t>1st RUN</t>
  </si>
  <si>
    <t>2nd RUN</t>
  </si>
  <si>
    <t>3rd RUN</t>
  </si>
  <si>
    <t>POINTS</t>
  </si>
  <si>
    <t>Points</t>
  </si>
  <si>
    <t>----------------------------------------------------------------------------------</t>
  </si>
  <si>
    <t>Raceware by DataCat! (mmackay@datacat.ca)                                   Page 1</t>
  </si>
  <si>
    <t>OTTAW</t>
  </si>
  <si>
    <t>A MAS</t>
  </si>
  <si>
    <t>TERS SKI ASSOCIATION</t>
  </si>
  <si>
    <t xml:space="preserve">                    Master</t>
  </si>
  <si>
    <t>s - Vorlag</t>
  </si>
  <si>
    <t>e - GS1</t>
  </si>
  <si>
    <t xml:space="preserve">                       Jan</t>
  </si>
  <si>
    <t>uary 24, 2</t>
  </si>
  <si>
    <t>(Calc</t>
  </si>
  <si>
    <t>ulate</t>
  </si>
  <si>
    <t>d from the best two runs)</t>
  </si>
  <si>
    <t xml:space="preserve"> TOTAL</t>
  </si>
  <si>
    <t>-----</t>
  </si>
  <si>
    <t>--------------------------</t>
  </si>
  <si>
    <t>----------</t>
  </si>
  <si>
    <t>------</t>
  </si>
  <si>
    <t>Racew</t>
  </si>
  <si>
    <t>are b</t>
  </si>
  <si>
    <t>y DataCat! (mmackay@dataca</t>
  </si>
  <si>
    <t>t.ca)</t>
  </si>
  <si>
    <t>Page 1</t>
  </si>
  <si>
    <t xml:space="preserve">           OTTAWA MASTERS</t>
  </si>
  <si>
    <t>SKI ASSOCI</t>
  </si>
  <si>
    <t>ATION</t>
  </si>
  <si>
    <t xml:space="preserve">               Masters - C</t>
  </si>
  <si>
    <t>ascade - S</t>
  </si>
  <si>
    <t>L1</t>
  </si>
  <si>
    <t xml:space="preserve">                  January</t>
  </si>
  <si>
    <t>31, 2024</t>
  </si>
  <si>
    <t xml:space="preserve">  DNF</t>
  </si>
  <si>
    <t>DNF1</t>
  </si>
  <si>
    <t>DNF2</t>
  </si>
  <si>
    <t xml:space="preserve">  DNS</t>
  </si>
  <si>
    <t>DNS2</t>
  </si>
  <si>
    <t xml:space="preserve">                OTTAWA MAS</t>
  </si>
  <si>
    <t>TERS SKI A</t>
  </si>
  <si>
    <t>SSOCIATION</t>
  </si>
  <si>
    <t>e - SL1</t>
  </si>
  <si>
    <t xml:space="preserve">                       Feb</t>
  </si>
  <si>
    <t>ruary 7, 2</t>
  </si>
  <si>
    <t xml:space="preserve">  DSQ</t>
  </si>
  <si>
    <t>DSQ1</t>
  </si>
  <si>
    <t>s - Cascad</t>
  </si>
  <si>
    <t>ruary 14,</t>
  </si>
  <si>
    <t>2024</t>
  </si>
  <si>
    <t>=====</t>
  </si>
  <si>
    <t>==========================</t>
  </si>
  <si>
    <t>======</t>
  </si>
  <si>
    <t xml:space="preserve">  4</t>
  </si>
  <si>
    <t xml:space="preserve">  1</t>
  </si>
  <si>
    <t xml:space="preserve"> 25.13</t>
  </si>
  <si>
    <t xml:space="preserve">  7</t>
  </si>
  <si>
    <t xml:space="preserve"> 40.41</t>
  </si>
  <si>
    <t xml:space="preserve">  5</t>
  </si>
  <si>
    <t>100.53</t>
  </si>
  <si>
    <t xml:space="preserve">  3</t>
  </si>
  <si>
    <t>142.45</t>
  </si>
  <si>
    <t xml:space="preserve">  8</t>
  </si>
  <si>
    <t>147.65</t>
  </si>
  <si>
    <t xml:space="preserve">  2</t>
  </si>
  <si>
    <t>232.69</t>
  </si>
  <si>
    <t xml:space="preserve">  6</t>
  </si>
  <si>
    <t>540.44</t>
  </si>
  <si>
    <t xml:space="preserve"> 89</t>
  </si>
  <si>
    <t xml:space="preserve">  0.00</t>
  </si>
  <si>
    <t xml:space="preserve"> 91</t>
  </si>
  <si>
    <t xml:space="preserve"> 61.21</t>
  </si>
  <si>
    <t xml:space="preserve"> 57</t>
  </si>
  <si>
    <t xml:space="preserve"> 68.17</t>
  </si>
  <si>
    <t xml:space="preserve"> 92</t>
  </si>
  <si>
    <t xml:space="preserve"> 78.80</t>
  </si>
  <si>
    <t xml:space="preserve"> 58</t>
  </si>
  <si>
    <t>103.72</t>
  </si>
  <si>
    <t xml:space="preserve"> 70</t>
  </si>
  <si>
    <t>126.81</t>
  </si>
  <si>
    <t xml:space="preserve"> 86</t>
  </si>
  <si>
    <t>168.10</t>
  </si>
  <si>
    <t xml:space="preserve"> 51</t>
  </si>
  <si>
    <t>171.52</t>
  </si>
  <si>
    <t xml:space="preserve"> 77</t>
  </si>
  <si>
    <t>176.16</t>
  </si>
  <si>
    <t xml:space="preserve"> 61</t>
  </si>
  <si>
    <t>207.32</t>
  </si>
  <si>
    <t xml:space="preserve"> 53</t>
  </si>
  <si>
    <t>227.72</t>
  </si>
  <si>
    <t xml:space="preserve"> 46</t>
  </si>
  <si>
    <t>234.19</t>
  </si>
  <si>
    <t xml:space="preserve"> 42</t>
  </si>
  <si>
    <t>253.86</t>
  </si>
  <si>
    <t xml:space="preserve"> 72</t>
  </si>
  <si>
    <t>256.92</t>
  </si>
  <si>
    <t xml:space="preserve"> 28</t>
  </si>
  <si>
    <t>271.45</t>
  </si>
  <si>
    <t xml:space="preserve"> 56</t>
  </si>
  <si>
    <t>289.53</t>
  </si>
  <si>
    <t>101</t>
  </si>
  <si>
    <t>303.95</t>
  </si>
  <si>
    <t xml:space="preserve"> 21</t>
  </si>
  <si>
    <t>312.01</t>
  </si>
  <si>
    <t xml:space="preserve"> 33</t>
  </si>
  <si>
    <t>325.21</t>
  </si>
  <si>
    <t xml:space="preserve"> 22</t>
  </si>
  <si>
    <t>361.49</t>
  </si>
  <si>
    <t xml:space="preserve"> 23</t>
  </si>
  <si>
    <t>369.19</t>
  </si>
  <si>
    <t>111</t>
  </si>
  <si>
    <t>DELLING, Thician</t>
  </si>
  <si>
    <t>379.82</t>
  </si>
  <si>
    <t xml:space="preserve"> 47</t>
  </si>
  <si>
    <t>390.57</t>
  </si>
  <si>
    <t xml:space="preserve"> 18</t>
  </si>
  <si>
    <t>502.47</t>
  </si>
  <si>
    <t xml:space="preserve">                   Masters</t>
  </si>
  <si>
    <t xml:space="preserve"> - Edelwei</t>
  </si>
  <si>
    <t>ss - GS1</t>
  </si>
  <si>
    <t>ruary 21,</t>
  </si>
  <si>
    <t xml:space="preserve">              Masters - Ed</t>
  </si>
  <si>
    <t>elweiss -</t>
  </si>
  <si>
    <t>SL</t>
  </si>
  <si>
    <t xml:space="preserve">                    March</t>
  </si>
  <si>
    <t>6, 2024</t>
  </si>
  <si>
    <t>==========</t>
  </si>
  <si>
    <t>0:46.98</t>
  </si>
  <si>
    <t>0:51.39</t>
  </si>
  <si>
    <t>1:38.37</t>
  </si>
  <si>
    <t>1:04.80</t>
  </si>
  <si>
    <t>1:08.96</t>
  </si>
  <si>
    <t>2:13.76</t>
  </si>
  <si>
    <t>205.07</t>
  </si>
  <si>
    <t>1:48.73</t>
  </si>
  <si>
    <t>2:08.89</t>
  </si>
  <si>
    <t>3:57.62</t>
  </si>
  <si>
    <t>806.88</t>
  </si>
  <si>
    <t xml:space="preserve"> 85</t>
  </si>
  <si>
    <t>1:29.18</t>
  </si>
  <si>
    <t>0:46.49</t>
  </si>
  <si>
    <t xml:space="preserve"> 78</t>
  </si>
  <si>
    <t>0:47.43</t>
  </si>
  <si>
    <t xml:space="preserve"> 25</t>
  </si>
  <si>
    <t>0:48.28</t>
  </si>
  <si>
    <t>1:36.29</t>
  </si>
  <si>
    <t xml:space="preserve"> 56.76</t>
  </si>
  <si>
    <t>0:50.67</t>
  </si>
  <si>
    <t>0:55.22</t>
  </si>
  <si>
    <t>1:45.89</t>
  </si>
  <si>
    <t>119.25</t>
  </si>
  <si>
    <t xml:space="preserve"> 73</t>
  </si>
  <si>
    <t>0:52.93</t>
  </si>
  <si>
    <t>0:54.17</t>
  </si>
  <si>
    <t>1:47.10</t>
  </si>
  <si>
    <t>127.12</t>
  </si>
  <si>
    <t>0:53.05</t>
  </si>
  <si>
    <t>0:54.45</t>
  </si>
  <si>
    <t>1:47.50</t>
  </si>
  <si>
    <t>129.73</t>
  </si>
  <si>
    <t>112</t>
  </si>
  <si>
    <t>0:53.37</t>
  </si>
  <si>
    <t>0:55.72</t>
  </si>
  <si>
    <t>1:49.09</t>
  </si>
  <si>
    <t>140.08</t>
  </si>
  <si>
    <t>0:55.23</t>
  </si>
  <si>
    <t>0:58.26</t>
  </si>
  <si>
    <t>1:53.49</t>
  </si>
  <si>
    <t>168.72</t>
  </si>
  <si>
    <t xml:space="preserve"> 64</t>
  </si>
  <si>
    <t>1:00.59</t>
  </si>
  <si>
    <t>0:53.68</t>
  </si>
  <si>
    <t>1:54.27</t>
  </si>
  <si>
    <t>173.79</t>
  </si>
  <si>
    <t>0:56.07</t>
  </si>
  <si>
    <t>0:58.45</t>
  </si>
  <si>
    <t>1:54.52</t>
  </si>
  <si>
    <t>175.42</t>
  </si>
  <si>
    <t>0:57.28</t>
  </si>
  <si>
    <t>0:58.76</t>
  </si>
  <si>
    <t>1:56.04</t>
  </si>
  <si>
    <t>185.31</t>
  </si>
  <si>
    <t>1:01.32</t>
  </si>
  <si>
    <t>1:08.53</t>
  </si>
  <si>
    <t>2:09.85</t>
  </si>
  <si>
    <t>275.20</t>
  </si>
  <si>
    <t xml:space="preserve"> 32</t>
  </si>
  <si>
    <t>1:03.18</t>
  </si>
  <si>
    <t>1:08.39</t>
  </si>
  <si>
    <t>2:11.57</t>
  </si>
  <si>
    <t>286.40</t>
  </si>
  <si>
    <t>1:07.42</t>
  </si>
  <si>
    <t>1:08.16</t>
  </si>
  <si>
    <t>2:15.58</t>
  </si>
  <si>
    <t>312.50</t>
  </si>
  <si>
    <t xml:space="preserve"> 80</t>
  </si>
  <si>
    <t>0:57.86</t>
  </si>
  <si>
    <t xml:space="preserve"> 27</t>
  </si>
  <si>
    <t>0:52.09</t>
  </si>
  <si>
    <t>0:50.58</t>
  </si>
  <si>
    <t>1:01.16</t>
  </si>
  <si>
    <t>DSQ2</t>
  </si>
  <si>
    <t xml:space="preserve">      Masters - Edelweiss</t>
  </si>
  <si>
    <t>- GSF - Ma</t>
  </si>
  <si>
    <t>rch 23 202</t>
  </si>
  <si>
    <t>4</t>
  </si>
  <si>
    <t xml:space="preserve">                   March 2</t>
  </si>
  <si>
    <t>3, 2024</t>
  </si>
  <si>
    <t xml:space="preserve">  9</t>
  </si>
  <si>
    <t>0:33.26</t>
  </si>
  <si>
    <t>0:33.97</t>
  </si>
  <si>
    <t>1:07.23</t>
  </si>
  <si>
    <t>0:34.24</t>
  </si>
  <si>
    <t>0:34.37</t>
  </si>
  <si>
    <t>1:08.61</t>
  </si>
  <si>
    <t xml:space="preserve"> 17.04</t>
  </si>
  <si>
    <t>0:34.17</t>
  </si>
  <si>
    <t>0:34.52</t>
  </si>
  <si>
    <t>1:08.69</t>
  </si>
  <si>
    <t xml:space="preserve"> 18.02</t>
  </si>
  <si>
    <t xml:space="preserve"> 43</t>
  </si>
  <si>
    <t>0:34.58</t>
  </si>
  <si>
    <t>0:34.92</t>
  </si>
  <si>
    <t>1:09.50</t>
  </si>
  <si>
    <t xml:space="preserve"> 28.02</t>
  </si>
  <si>
    <t xml:space="preserve"> 39</t>
  </si>
  <si>
    <t>0:34.00</t>
  </si>
  <si>
    <t>0:35.66</t>
  </si>
  <si>
    <t>1:09.66</t>
  </si>
  <si>
    <t xml:space="preserve"> 30.00</t>
  </si>
  <si>
    <t>1:09.79</t>
  </si>
  <si>
    <t xml:space="preserve"> 40</t>
  </si>
  <si>
    <t xml:space="preserve"> 41</t>
  </si>
  <si>
    <t>0:36.40</t>
  </si>
  <si>
    <t>0:37.20</t>
  </si>
  <si>
    <t>1:13.60</t>
  </si>
  <si>
    <t xml:space="preserve"> 78.64</t>
  </si>
  <si>
    <t xml:space="preserve"> 84</t>
  </si>
  <si>
    <t>0:38.95</t>
  </si>
  <si>
    <t xml:space="preserve"> 30</t>
  </si>
  <si>
    <t xml:space="preserve"> 45</t>
  </si>
  <si>
    <t>0:39.27</t>
  </si>
  <si>
    <t>0:39.87</t>
  </si>
  <si>
    <t>0:40.15</t>
  </si>
  <si>
    <t>1:20.02</t>
  </si>
  <si>
    <t>157.90</t>
  </si>
  <si>
    <t xml:space="preserve"> 20</t>
  </si>
  <si>
    <t>1:26.42</t>
  </si>
  <si>
    <t>0:43.68</t>
  </si>
  <si>
    <t>0:44.62</t>
  </si>
  <si>
    <t>1:28.30</t>
  </si>
  <si>
    <t>260.12</t>
  </si>
  <si>
    <t>0:45.60</t>
  </si>
  <si>
    <t xml:space="preserve"> 16</t>
  </si>
  <si>
    <t>0:49.32</t>
  </si>
  <si>
    <t>1:39.81</t>
  </si>
  <si>
    <t>402.22</t>
  </si>
  <si>
    <t xml:space="preserve"> 48</t>
  </si>
  <si>
    <t>0:51.00</t>
  </si>
  <si>
    <t>0:49.30</t>
  </si>
  <si>
    <t>408.27</t>
  </si>
  <si>
    <t>0:40.50</t>
  </si>
  <si>
    <t xml:space="preserve"> 17</t>
  </si>
  <si>
    <t>0:36.62</t>
  </si>
  <si>
    <t xml:space="preserve"> 36</t>
  </si>
  <si>
    <t>0:40.80</t>
  </si>
  <si>
    <t>- SLF - Ma</t>
  </si>
  <si>
    <t>Jan 10 Wed  GS Camp Fortune</t>
  </si>
  <si>
    <t>Jan24 Wed GS Vorlage</t>
  </si>
  <si>
    <t>Mar 21  Sat Slalom Edelweiss</t>
  </si>
  <si>
    <t>Jan 31 Wed SL Cascades</t>
  </si>
  <si>
    <t>Feb 07 Wed SL stubby Vorlage</t>
  </si>
  <si>
    <t>Feb 14 Wed GS Cascades</t>
  </si>
  <si>
    <t xml:space="preserve">Feb 21 Wed GS Edelweiss </t>
  </si>
  <si>
    <t>Feb 28 Wed SL Camp Fortune</t>
  </si>
  <si>
    <t>Mar 06 Wed SL Edelweiss</t>
  </si>
  <si>
    <t>Mar 23 Sat GS Edelweiss</t>
  </si>
  <si>
    <t>Mar 23 Sat SL Edelweiss</t>
  </si>
  <si>
    <t>Place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</si>
</sst>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General"/>
    <numFmt numFmtId="167" formatCode="[$-1009]dd/mmm/yy"/>
    <numFmt numFmtId="168" formatCode="mm:ss.0"/>
    <numFmt numFmtId="169" formatCode="mm:ss.00"/>
    <numFmt numFmtId="170" formatCode="#"/>
    <numFmt numFmtId="171" formatCode="0"/>
  </numFmts>
  <fonts count="11">
    <font>
      <sz val="10"/>
      <name val="Arial"/>
      <family val="0"/>
    </font>
    <font>
      <sz val="10"/>
      <color indexed="8"/>
      <name val="Arial Unicode MS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Courier New"/>
      <family val="3"/>
    </font>
    <font>
      <sz val="8"/>
      <name val="Courier New"/>
      <family val="3"/>
    </font>
    <font>
      <sz val="8"/>
      <color indexed="18"/>
      <name val="Courier New"/>
      <family val="3"/>
    </font>
    <font>
      <strike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vertical="center"/>
    </xf>
    <xf numFmtId="164" fontId="2" fillId="2" borderId="1" xfId="0" applyFont="1" applyFill="1" applyBorder="1" applyAlignment="1">
      <alignment horizontal="center" vertical="top"/>
    </xf>
    <xf numFmtId="164" fontId="2" fillId="0" borderId="0" xfId="0" applyFont="1" applyAlignment="1">
      <alignment/>
    </xf>
    <xf numFmtId="164" fontId="3" fillId="0" borderId="2" xfId="0" applyFont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0" fillId="2" borderId="0" xfId="0" applyFill="1" applyAlignment="1">
      <alignment/>
    </xf>
    <xf numFmtId="164" fontId="4" fillId="3" borderId="3" xfId="0" applyFont="1" applyFill="1" applyBorder="1" applyAlignment="1">
      <alignment horizontal="center"/>
    </xf>
    <xf numFmtId="164" fontId="4" fillId="3" borderId="4" xfId="0" applyFont="1" applyFill="1" applyBorder="1" applyAlignment="1">
      <alignment/>
    </xf>
    <xf numFmtId="164" fontId="4" fillId="3" borderId="5" xfId="0" applyFont="1" applyFill="1" applyBorder="1" applyAlignment="1">
      <alignment/>
    </xf>
    <xf numFmtId="164" fontId="4" fillId="3" borderId="6" xfId="0" applyFont="1" applyFill="1" applyBorder="1" applyAlignment="1">
      <alignment/>
    </xf>
    <xf numFmtId="164" fontId="5" fillId="3" borderId="4" xfId="0" applyNumberFormat="1" applyFont="1" applyFill="1" applyBorder="1" applyAlignment="1">
      <alignment textRotation="90"/>
    </xf>
    <xf numFmtId="164" fontId="4" fillId="3" borderId="4" xfId="0" applyNumberFormat="1" applyFont="1" applyFill="1" applyBorder="1" applyAlignment="1">
      <alignment textRotation="90"/>
    </xf>
    <xf numFmtId="164" fontId="6" fillId="2" borderId="7" xfId="0" applyFont="1" applyFill="1" applyBorder="1" applyAlignment="1">
      <alignment textRotation="90"/>
    </xf>
    <xf numFmtId="164" fontId="6" fillId="0" borderId="8" xfId="0" applyFont="1" applyBorder="1" applyAlignment="1">
      <alignment/>
    </xf>
    <xf numFmtId="164" fontId="7" fillId="2" borderId="9" xfId="0" applyFont="1" applyFill="1" applyBorder="1" applyAlignment="1">
      <alignment horizontal="center" vertical="top"/>
    </xf>
    <xf numFmtId="164" fontId="8" fillId="2" borderId="10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/>
    </xf>
    <xf numFmtId="164" fontId="7" fillId="2" borderId="12" xfId="0" applyFont="1" applyFill="1" applyBorder="1" applyAlignment="1">
      <alignment vertical="top"/>
    </xf>
    <xf numFmtId="164" fontId="0" fillId="0" borderId="13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2" borderId="13" xfId="0" applyNumberFormat="1" applyFill="1" applyBorder="1" applyAlignment="1">
      <alignment/>
    </xf>
    <xf numFmtId="164" fontId="2" fillId="2" borderId="9" xfId="0" applyFont="1" applyFill="1" applyBorder="1" applyAlignment="1">
      <alignment horizontal="center" vertical="top"/>
    </xf>
    <xf numFmtId="164" fontId="8" fillId="2" borderId="14" xfId="0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/>
    </xf>
    <xf numFmtId="164" fontId="7" fillId="2" borderId="16" xfId="0" applyFont="1" applyFill="1" applyBorder="1" applyAlignment="1">
      <alignment vertical="top"/>
    </xf>
    <xf numFmtId="165" fontId="8" fillId="2" borderId="1" xfId="0" applyNumberFormat="1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/>
    </xf>
    <xf numFmtId="164" fontId="7" fillId="2" borderId="13" xfId="0" applyFont="1" applyFill="1" applyBorder="1" applyAlignment="1">
      <alignment vertical="top"/>
    </xf>
    <xf numFmtId="164" fontId="0" fillId="0" borderId="0" xfId="0" applyFont="1" applyAlignment="1">
      <alignment/>
    </xf>
    <xf numFmtId="164" fontId="7" fillId="2" borderId="1" xfId="0" applyFont="1" applyFill="1" applyBorder="1" applyAlignment="1">
      <alignment vertical="center"/>
    </xf>
    <xf numFmtId="164" fontId="8" fillId="2" borderId="1" xfId="0" applyFont="1" applyFill="1" applyBorder="1" applyAlignment="1">
      <alignment vertical="center"/>
    </xf>
    <xf numFmtId="164" fontId="7" fillId="2" borderId="18" xfId="0" applyFont="1" applyFill="1" applyBorder="1" applyAlignment="1">
      <alignment horizontal="center" vertical="top"/>
    </xf>
    <xf numFmtId="164" fontId="0" fillId="0" borderId="19" xfId="0" applyBorder="1" applyAlignment="1">
      <alignment/>
    </xf>
    <xf numFmtId="164" fontId="0" fillId="0" borderId="16" xfId="0" applyBorder="1" applyAlignment="1">
      <alignment/>
    </xf>
    <xf numFmtId="164" fontId="0" fillId="0" borderId="16" xfId="0" applyFont="1" applyBorder="1" applyAlignment="1">
      <alignment/>
    </xf>
    <xf numFmtId="164" fontId="0" fillId="2" borderId="13" xfId="0" applyFont="1" applyFill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13" xfId="0" applyFont="1" applyFill="1" applyBorder="1" applyAlignment="1">
      <alignment vertical="top"/>
    </xf>
    <xf numFmtId="164" fontId="0" fillId="0" borderId="20" xfId="0" applyBorder="1" applyAlignment="1">
      <alignment/>
    </xf>
    <xf numFmtId="164" fontId="2" fillId="2" borderId="21" xfId="0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/>
    </xf>
    <xf numFmtId="164" fontId="2" fillId="2" borderId="23" xfId="0" applyFont="1" applyFill="1" applyBorder="1" applyAlignment="1">
      <alignment vertical="top"/>
    </xf>
    <xf numFmtId="164" fontId="3" fillId="4" borderId="15" xfId="0" applyFont="1" applyFill="1" applyBorder="1" applyAlignment="1">
      <alignment/>
    </xf>
    <xf numFmtId="164" fontId="2" fillId="4" borderId="14" xfId="0" applyFont="1" applyFill="1" applyBorder="1" applyAlignment="1">
      <alignment vertical="center"/>
    </xf>
    <xf numFmtId="164" fontId="2" fillId="4" borderId="14" xfId="0" applyFont="1" applyFill="1" applyBorder="1" applyAlignment="1">
      <alignment vertical="top"/>
    </xf>
    <xf numFmtId="164" fontId="0" fillId="4" borderId="20" xfId="0" applyFill="1" applyBorder="1" applyAlignment="1">
      <alignment/>
    </xf>
    <xf numFmtId="164" fontId="0" fillId="4" borderId="13" xfId="0" applyFill="1" applyBorder="1" applyAlignment="1">
      <alignment/>
    </xf>
    <xf numFmtId="164" fontId="0" fillId="4" borderId="13" xfId="0" applyFont="1" applyFill="1" applyBorder="1" applyAlignment="1">
      <alignment/>
    </xf>
    <xf numFmtId="164" fontId="0" fillId="4" borderId="0" xfId="0" applyFill="1" applyAlignment="1">
      <alignment/>
    </xf>
    <xf numFmtId="164" fontId="7" fillId="2" borderId="1" xfId="0" applyFont="1" applyFill="1" applyBorder="1" applyAlignment="1">
      <alignment horizontal="center" vertical="top"/>
    </xf>
    <xf numFmtId="164" fontId="2" fillId="2" borderId="1" xfId="0" applyFont="1" applyFill="1" applyBorder="1" applyAlignment="1">
      <alignment vertical="top"/>
    </xf>
    <xf numFmtId="164" fontId="7" fillId="2" borderId="1" xfId="0" applyFont="1" applyFill="1" applyBorder="1" applyAlignment="1">
      <alignment vertical="top"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68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vertical="center"/>
    </xf>
    <xf numFmtId="164" fontId="9" fillId="0" borderId="0" xfId="0" applyFont="1" applyAlignment="1">
      <alignment vertical="center"/>
    </xf>
    <xf numFmtId="164" fontId="9" fillId="0" borderId="0" xfId="0" applyFont="1" applyAlignment="1">
      <alignment/>
    </xf>
    <xf numFmtId="164" fontId="0" fillId="0" borderId="0" xfId="0" applyAlignment="1">
      <alignment horizontal="right" vertical="top"/>
    </xf>
    <xf numFmtId="164" fontId="0" fillId="0" borderId="0" xfId="0" applyFont="1" applyAlignment="1">
      <alignment horizontal="right" vertical="top"/>
    </xf>
    <xf numFmtId="165" fontId="0" fillId="0" borderId="0" xfId="0" applyNumberFormat="1" applyAlignment="1">
      <alignment horizontal="right"/>
    </xf>
    <xf numFmtId="164" fontId="10" fillId="0" borderId="0" xfId="0" applyFont="1" applyAlignment="1">
      <alignment/>
    </xf>
    <xf numFmtId="165" fontId="0" fillId="0" borderId="0" xfId="0" applyNumberFormat="1" applyFont="1" applyAlignment="1">
      <alignment textRotation="90"/>
    </xf>
    <xf numFmtId="164" fontId="0" fillId="0" borderId="0" xfId="0" applyFont="1" applyAlignment="1">
      <alignment wrapText="1"/>
    </xf>
    <xf numFmtId="164" fontId="6" fillId="5" borderId="3" xfId="0" applyFont="1" applyFill="1" applyBorder="1" applyAlignment="1">
      <alignment horizontal="center" vertical="center" wrapText="1"/>
    </xf>
    <xf numFmtId="164" fontId="6" fillId="5" borderId="24" xfId="0" applyFont="1" applyFill="1" applyBorder="1" applyAlignment="1">
      <alignment/>
    </xf>
    <xf numFmtId="164" fontId="6" fillId="6" borderId="16" xfId="0" applyFont="1" applyFill="1" applyBorder="1" applyAlignment="1">
      <alignment horizontal="center" vertical="center" wrapText="1"/>
    </xf>
    <xf numFmtId="164" fontId="0" fillId="6" borderId="16" xfId="0" applyFill="1" applyBorder="1" applyAlignment="1">
      <alignment horizontal="center"/>
    </xf>
    <xf numFmtId="164" fontId="6" fillId="6" borderId="13" xfId="0" applyFont="1" applyFill="1" applyBorder="1" applyAlignment="1">
      <alignment horizontal="center" vertical="center" wrapText="1"/>
    </xf>
    <xf numFmtId="164" fontId="0" fillId="6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6"/>
  <sheetViews>
    <sheetView workbookViewId="0" topLeftCell="A1">
      <selection activeCell="A32" sqref="A32"/>
    </sheetView>
  </sheetViews>
  <sheetFormatPr defaultColWidth="9.140625" defaultRowHeight="12.75"/>
  <cols>
    <col min="1" max="1" width="22.57421875" style="1" customWidth="1"/>
    <col min="2" max="2" width="26.00390625" style="0" customWidth="1"/>
    <col min="4" max="4" width="71.8515625" style="0" customWidth="1"/>
  </cols>
  <sheetData>
    <row r="1" spans="1:4" ht="12">
      <c r="A1" s="1" t="s">
        <v>0</v>
      </c>
      <c r="B1">
        <f>VLOOKUP($A1,RESULTS!$B:$B,1,FALSE)</f>
        <v>0</v>
      </c>
      <c r="D1" t="s">
        <v>1</v>
      </c>
    </row>
    <row r="2" spans="1:4" ht="12">
      <c r="A2" s="1" t="s">
        <v>2</v>
      </c>
      <c r="B2">
        <f>VLOOKUP($A2,RESULTS!$B:$B,1,FALSE)</f>
        <v>0</v>
      </c>
      <c r="D2" t="s">
        <v>3</v>
      </c>
    </row>
    <row r="3" spans="1:4" ht="12">
      <c r="A3" s="1" t="s">
        <v>4</v>
      </c>
      <c r="B3">
        <f>VLOOKUP($A3,RESULTS!$B:$B,1,FALSE)</f>
        <v>0</v>
      </c>
      <c r="D3" t="s">
        <v>5</v>
      </c>
    </row>
    <row r="4" spans="1:4" ht="12">
      <c r="A4" s="1" t="s">
        <v>6</v>
      </c>
      <c r="B4">
        <f>VLOOKUP($A4,RESULTS!$B:$B,1,FALSE)</f>
        <v>0</v>
      </c>
      <c r="D4" t="s">
        <v>7</v>
      </c>
    </row>
    <row r="5" spans="1:2" ht="12">
      <c r="A5" s="1" t="s">
        <v>8</v>
      </c>
      <c r="B5">
        <f>VLOOKUP($A5,RESULTS!$B:$B,1,FALSE)</f>
        <v>0</v>
      </c>
    </row>
    <row r="6" ht="12">
      <c r="B6" t="e">
        <f>VLOOKUP($A6,RESULTS!$B:$B,1,FALSE)</f>
        <v>#N/A</v>
      </c>
    </row>
    <row r="7" spans="1:2" ht="12">
      <c r="A7" s="1" t="s">
        <v>9</v>
      </c>
      <c r="B7">
        <f>VLOOKUP($A7,RESULTS!$B:$B,1,FALSE)</f>
        <v>0</v>
      </c>
    </row>
    <row r="8" spans="1:2" ht="12">
      <c r="A8" s="1" t="s">
        <v>10</v>
      </c>
      <c r="B8">
        <f>VLOOKUP($A8,RESULTS!$B:$B,1,FALSE)</f>
        <v>0</v>
      </c>
    </row>
    <row r="9" spans="1:2" ht="12">
      <c r="A9" s="1" t="s">
        <v>11</v>
      </c>
      <c r="B9">
        <f>VLOOKUP($A9,RESULTS!$B:$B,1,FALSE)</f>
        <v>0</v>
      </c>
    </row>
    <row r="10" spans="1:2" ht="12">
      <c r="A10" s="1" t="s">
        <v>12</v>
      </c>
      <c r="B10">
        <f>VLOOKUP($A10,RESULTS!$B:$B,1,FALSE)</f>
        <v>0</v>
      </c>
    </row>
    <row r="11" spans="1:2" ht="12">
      <c r="A11" s="1" t="s">
        <v>13</v>
      </c>
      <c r="B11">
        <f>VLOOKUP($A11,RESULTS!$B:$B,1,FALSE)</f>
        <v>0</v>
      </c>
    </row>
    <row r="12" spans="1:2" ht="12">
      <c r="A12" s="1" t="s">
        <v>14</v>
      </c>
      <c r="B12">
        <f>VLOOKUP($A12,RESULTS!$B:$B,1,FALSE)</f>
        <v>0</v>
      </c>
    </row>
    <row r="13" spans="1:2" ht="12">
      <c r="A13" s="1" t="s">
        <v>15</v>
      </c>
      <c r="B13">
        <f>VLOOKUP($A13,RESULTS!$B:$B,1,FALSE)</f>
        <v>0</v>
      </c>
    </row>
    <row r="14" spans="1:2" ht="12">
      <c r="A14" s="1" t="s">
        <v>16</v>
      </c>
      <c r="B14">
        <f>VLOOKUP($A14,RESULTS!$B:$B,1,FALSE)</f>
        <v>0</v>
      </c>
    </row>
    <row r="15" spans="1:2" ht="12">
      <c r="A15" s="1" t="s">
        <v>17</v>
      </c>
      <c r="B15">
        <f>VLOOKUP($A15,RESULTS!$B:$B,1,FALSE)</f>
        <v>0</v>
      </c>
    </row>
    <row r="16" spans="1:2" ht="12">
      <c r="A16" s="1" t="s">
        <v>18</v>
      </c>
      <c r="B16">
        <f>VLOOKUP($A16,RESULTS!$B:$B,1,FALSE)</f>
        <v>0</v>
      </c>
    </row>
    <row r="17" spans="1:2" ht="12">
      <c r="A17" s="1" t="s">
        <v>19</v>
      </c>
      <c r="B17">
        <f>VLOOKUP($A17,RESULTS!$B:$B,1,FALSE)</f>
        <v>0</v>
      </c>
    </row>
    <row r="18" spans="1:2" ht="12">
      <c r="A18" s="1" t="s">
        <v>20</v>
      </c>
      <c r="B18">
        <f>VLOOKUP($A18,RESULTS!$B:$B,1,FALSE)</f>
        <v>0</v>
      </c>
    </row>
    <row r="19" spans="1:2" ht="12">
      <c r="A19" s="1" t="s">
        <v>21</v>
      </c>
      <c r="B19">
        <f>VLOOKUP($A19,RESULTS!$B:$B,1,FALSE)</f>
        <v>0</v>
      </c>
    </row>
    <row r="20" spans="1:2" ht="12">
      <c r="A20" s="1" t="s">
        <v>22</v>
      </c>
      <c r="B20">
        <f>VLOOKUP($A20,RESULTS!$B:$B,1,FALSE)</f>
        <v>0</v>
      </c>
    </row>
    <row r="21" spans="1:2" ht="12">
      <c r="A21" s="1" t="s">
        <v>23</v>
      </c>
      <c r="B21">
        <f>VLOOKUP($A21,RESULTS!$B:$B,1,FALSE)</f>
        <v>0</v>
      </c>
    </row>
    <row r="22" spans="1:2" ht="12">
      <c r="A22" s="1" t="s">
        <v>24</v>
      </c>
      <c r="B22">
        <f>VLOOKUP($A22,RESULTS!$B:$B,1,FALSE)</f>
        <v>0</v>
      </c>
    </row>
    <row r="23" spans="1:2" ht="12">
      <c r="A23" s="1" t="s">
        <v>25</v>
      </c>
      <c r="B23">
        <f>VLOOKUP($A23,RESULTS!$B:$B,1,FALSE)</f>
        <v>0</v>
      </c>
    </row>
    <row r="24" spans="1:2" ht="12">
      <c r="A24" s="1" t="s">
        <v>26</v>
      </c>
      <c r="B24">
        <f>VLOOKUP($A24,RESULTS!$B:$B,1,FALSE)</f>
        <v>0</v>
      </c>
    </row>
    <row r="25" spans="1:2" ht="12">
      <c r="A25" s="1" t="s">
        <v>27</v>
      </c>
      <c r="B25">
        <f>VLOOKUP($A25,RESULTS!$B:$B,1,FALSE)</f>
        <v>0</v>
      </c>
    </row>
    <row r="26" spans="1:2" ht="12">
      <c r="A26" s="1" t="s">
        <v>28</v>
      </c>
      <c r="B26">
        <f>VLOOKUP($A26,RESULTS!$B:$B,1,FALSE)</f>
        <v>0</v>
      </c>
    </row>
    <row r="27" spans="1:2" ht="12">
      <c r="A27" s="1" t="s">
        <v>29</v>
      </c>
      <c r="B27">
        <f>VLOOKUP($A27,RESULTS!$B:$B,1,FALSE)</f>
        <v>0</v>
      </c>
    </row>
    <row r="28" spans="1:2" ht="12">
      <c r="A28" s="1" t="s">
        <v>30</v>
      </c>
      <c r="B28">
        <f>VLOOKUP($A28,RESULTS!$B:$B,1,FALSE)</f>
        <v>0</v>
      </c>
    </row>
    <row r="29" spans="1:2" ht="12">
      <c r="A29" s="1" t="s">
        <v>31</v>
      </c>
      <c r="B29">
        <f>VLOOKUP($A29,RESULTS!$B:$B,1,FALSE)</f>
        <v>0</v>
      </c>
    </row>
    <row r="30" spans="1:2" ht="12">
      <c r="A30" s="1" t="s">
        <v>32</v>
      </c>
      <c r="B30">
        <f>VLOOKUP($A30,RESULTS!$B:$B,1,FALSE)</f>
        <v>0</v>
      </c>
    </row>
    <row r="31" spans="1:2" ht="12">
      <c r="A31" s="1" t="s">
        <v>33</v>
      </c>
      <c r="B31">
        <f>VLOOKUP($A31,RESULTS!$B:$B,1,FALSE)</f>
        <v>0</v>
      </c>
    </row>
    <row r="32" spans="1:2" ht="12">
      <c r="A32" s="1" t="s">
        <v>34</v>
      </c>
      <c r="B32">
        <f>VLOOKUP($A32,RESULTS!$B:$B,1,FALSE)</f>
        <v>0</v>
      </c>
    </row>
    <row r="33" spans="1:2" ht="12">
      <c r="A33" s="1" t="s">
        <v>35</v>
      </c>
      <c r="B33">
        <f>VLOOKUP($A33,RESULTS!$B:$B,1,FALSE)</f>
        <v>0</v>
      </c>
    </row>
    <row r="34" spans="1:2" ht="12">
      <c r="A34"/>
      <c r="B34" t="e">
        <f>VLOOKUP($A34,RESULTS!$B:$B,1,FALSE)</f>
        <v>#N/A</v>
      </c>
    </row>
    <row r="35" spans="1:2" ht="12">
      <c r="A35"/>
      <c r="B35" t="e">
        <f>VLOOKUP($A35,RESULTS!$B:$B,1,FALSE)</f>
        <v>#N/A</v>
      </c>
    </row>
    <row r="36" spans="1:2" ht="12">
      <c r="A36"/>
      <c r="B36" t="e">
        <f>VLOOKUP($A36,RESULTS!$B:$B,1,FALSE)</f>
        <v>#N/A</v>
      </c>
    </row>
    <row r="37" spans="1:2" ht="12">
      <c r="A37"/>
      <c r="B37" t="e">
        <f>VLOOKUP($A37,RESULTS!$B:$B,1,FALSE)</f>
        <v>#N/A</v>
      </c>
    </row>
    <row r="38" spans="1:2" ht="12">
      <c r="A38"/>
      <c r="B38" t="e">
        <f>VLOOKUP($A38,RESULTS!$B:$B,1,FALSE)</f>
        <v>#N/A</v>
      </c>
    </row>
    <row r="39" spans="1:2" ht="12">
      <c r="A39"/>
      <c r="B39" t="e">
        <f>VLOOKUP($A39,RESULTS!$B:$B,1,FALSE)</f>
        <v>#N/A</v>
      </c>
    </row>
    <row r="40" spans="1:2" ht="12">
      <c r="A40"/>
      <c r="B40" t="e">
        <f>VLOOKUP($A40,RESULTS!$B:$B,1,FALSE)</f>
        <v>#N/A</v>
      </c>
    </row>
    <row r="41" spans="1:2" ht="12">
      <c r="A41"/>
      <c r="B41" t="e">
        <f>VLOOKUP($A41,RESULTS!$B:$B,1,FALSE)</f>
        <v>#N/A</v>
      </c>
    </row>
    <row r="42" spans="1:2" ht="12">
      <c r="A42"/>
      <c r="B42" t="e">
        <f>VLOOKUP($A42,RESULTS!$B:$B,1,FALSE)</f>
        <v>#N/A</v>
      </c>
    </row>
    <row r="43" ht="12">
      <c r="B43" t="e">
        <f>VLOOKUP($A43,RESULTS!$B:$B,1,FALSE)</f>
        <v>#N/A</v>
      </c>
    </row>
    <row r="44" ht="12">
      <c r="B44" t="e">
        <f>VLOOKUP($A44,RESULTS!$B:$B,1,FALSE)</f>
        <v>#N/A</v>
      </c>
    </row>
    <row r="45" ht="12">
      <c r="B45" t="e">
        <f>VLOOKUP($A45,RESULTS!$B:$B,1,FALSE)</f>
        <v>#N/A</v>
      </c>
    </row>
    <row r="46" ht="12">
      <c r="B46" t="e">
        <f>VLOOKUP($A46,RESULTS!$B:$B,1,FALSE)</f>
        <v>#N/A</v>
      </c>
    </row>
    <row r="47" spans="1:2" ht="12">
      <c r="A47" s="2"/>
      <c r="B47" t="e">
        <f>VLOOKUP($A47,RESULTS!$B:$B,1,FALSE)</f>
        <v>#N/A</v>
      </c>
    </row>
    <row r="48" spans="1:2" ht="12">
      <c r="A48" s="2"/>
      <c r="B48" t="e">
        <f>VLOOKUP($A48,RESULTS!$B:$B,1,FALSE)</f>
        <v>#N/A</v>
      </c>
    </row>
    <row r="49" spans="1:2" ht="12">
      <c r="A49" s="2"/>
      <c r="B49" t="e">
        <f>VLOOKUP($A49,RESULTS!$B:$B,1,FALSE)</f>
        <v>#N/A</v>
      </c>
    </row>
    <row r="50" ht="12">
      <c r="B50" t="e">
        <f>VLOOKUP($A50,RESULTS!$B:$B,1,FALSE)</f>
        <v>#N/A</v>
      </c>
    </row>
    <row r="51" ht="12">
      <c r="B51" t="e">
        <f>VLOOKUP($A51,RESULTS!$B:$B,1,FALSE)</f>
        <v>#N/A</v>
      </c>
    </row>
    <row r="52" ht="12">
      <c r="B52" t="e">
        <f>VLOOKUP($A52,RESULTS!$B:$B,1,FALSE)</f>
        <v>#N/A</v>
      </c>
    </row>
    <row r="53" ht="12">
      <c r="B53" t="e">
        <f>VLOOKUP($A53,RESULTS!$B:$B,1,FALSE)</f>
        <v>#N/A</v>
      </c>
    </row>
    <row r="54" ht="12">
      <c r="B54" t="e">
        <f>VLOOKUP($A54,RESULTS!$B:$B,1,FALSE)</f>
        <v>#N/A</v>
      </c>
    </row>
    <row r="55" ht="12">
      <c r="B55" t="e">
        <f>VLOOKUP($A55,RESULTS!$B:$B,1,FALSE)</f>
        <v>#N/A</v>
      </c>
    </row>
    <row r="56" ht="12">
      <c r="B56" t="e">
        <f>VLOOKUP($A56,RESULTS!$B:$B,1,FALSE)</f>
        <v>#N/A</v>
      </c>
    </row>
    <row r="57" ht="12">
      <c r="B57" t="e">
        <f>VLOOKUP($A57,RESULTS!$B:$B,1,FALSE)</f>
        <v>#N/A</v>
      </c>
    </row>
    <row r="58" ht="12">
      <c r="B58" t="e">
        <f>VLOOKUP($A58,RESULTS!$B:$B,1,FALSE)</f>
        <v>#N/A</v>
      </c>
    </row>
    <row r="59" ht="12">
      <c r="B59" t="e">
        <f>VLOOKUP($A59,RESULTS!$B:$B,1,FALSE)</f>
        <v>#N/A</v>
      </c>
    </row>
    <row r="60" ht="12">
      <c r="B60" t="e">
        <f>VLOOKUP($A60,RESULTS!$B:$B,1,FALSE)</f>
        <v>#N/A</v>
      </c>
    </row>
    <row r="61" ht="12">
      <c r="B61" t="e">
        <f>VLOOKUP($A61,RESULTS!$B:$B,1,FALSE)</f>
        <v>#N/A</v>
      </c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ht="12">
      <c r="A75"/>
    </row>
    <row r="76" ht="12">
      <c r="A76"/>
    </row>
    <row r="77" ht="12">
      <c r="A77"/>
    </row>
    <row r="78" ht="12">
      <c r="A78"/>
    </row>
    <row r="79" ht="12">
      <c r="A79"/>
    </row>
    <row r="80" ht="12">
      <c r="A80"/>
    </row>
    <row r="81" ht="12">
      <c r="A81"/>
    </row>
    <row r="82" ht="12">
      <c r="A82"/>
    </row>
    <row r="83" ht="12">
      <c r="A83"/>
    </row>
    <row r="84" ht="12">
      <c r="A84"/>
    </row>
    <row r="85" ht="12">
      <c r="A85"/>
    </row>
    <row r="86" ht="12">
      <c r="A86"/>
    </row>
    <row r="87" ht="12">
      <c r="A87"/>
    </row>
    <row r="88" ht="12">
      <c r="A88"/>
    </row>
    <row r="89" ht="12">
      <c r="A89"/>
    </row>
    <row r="90" ht="12">
      <c r="A90"/>
    </row>
    <row r="91" ht="12">
      <c r="A91"/>
    </row>
    <row r="92" ht="12">
      <c r="A92"/>
    </row>
    <row r="93" ht="12">
      <c r="A93"/>
    </row>
    <row r="94" ht="12">
      <c r="A94"/>
    </row>
    <row r="95" ht="12">
      <c r="A95"/>
    </row>
    <row r="96" ht="12">
      <c r="A96"/>
    </row>
    <row r="97" ht="12">
      <c r="A97"/>
    </row>
    <row r="98" ht="12">
      <c r="A98"/>
    </row>
    <row r="99" ht="12">
      <c r="A99"/>
    </row>
    <row r="100" ht="12">
      <c r="A100"/>
    </row>
    <row r="101" ht="12">
      <c r="A101"/>
    </row>
    <row r="102" ht="12">
      <c r="A102"/>
    </row>
    <row r="103" ht="12">
      <c r="A103"/>
    </row>
    <row r="104" ht="12">
      <c r="A104"/>
    </row>
    <row r="105" ht="12">
      <c r="A105"/>
    </row>
    <row r="106" ht="12">
      <c r="A106"/>
    </row>
    <row r="107" ht="12">
      <c r="A107"/>
    </row>
    <row r="108" ht="12">
      <c r="A108"/>
    </row>
    <row r="109" ht="12">
      <c r="A109"/>
    </row>
    <row r="110" ht="12">
      <c r="A110"/>
    </row>
    <row r="111" ht="12">
      <c r="A111"/>
    </row>
    <row r="112" ht="12">
      <c r="A112"/>
    </row>
    <row r="113" ht="12">
      <c r="A113"/>
    </row>
    <row r="114" ht="12">
      <c r="A114"/>
    </row>
    <row r="115" ht="12">
      <c r="A115"/>
    </row>
    <row r="116" ht="12">
      <c r="A116"/>
    </row>
    <row r="117" ht="12">
      <c r="A117"/>
    </row>
    <row r="118" ht="12">
      <c r="A118"/>
    </row>
    <row r="119" ht="12">
      <c r="A119"/>
    </row>
    <row r="120" ht="12">
      <c r="A120"/>
    </row>
    <row r="121" ht="12">
      <c r="A121"/>
    </row>
    <row r="122" ht="12">
      <c r="A122"/>
    </row>
    <row r="123" ht="12">
      <c r="A123"/>
    </row>
    <row r="124" ht="12">
      <c r="A124"/>
    </row>
    <row r="125" ht="12">
      <c r="A125"/>
    </row>
    <row r="126" ht="12">
      <c r="A126"/>
    </row>
    <row r="127" ht="12">
      <c r="A127"/>
    </row>
    <row r="128" ht="12">
      <c r="A128"/>
    </row>
    <row r="129" ht="12">
      <c r="A129"/>
    </row>
    <row r="130" ht="12">
      <c r="A130"/>
    </row>
    <row r="131" ht="12">
      <c r="A131"/>
    </row>
    <row r="132" ht="12">
      <c r="A132"/>
    </row>
    <row r="133" ht="12">
      <c r="A133"/>
    </row>
    <row r="134" ht="12">
      <c r="A134"/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  <row r="207" ht="12">
      <c r="A207"/>
    </row>
    <row r="208" ht="12">
      <c r="A208"/>
    </row>
    <row r="209" ht="12">
      <c r="A209"/>
    </row>
    <row r="210" ht="12">
      <c r="A210"/>
    </row>
    <row r="211" ht="12">
      <c r="A211"/>
    </row>
    <row r="212" ht="12">
      <c r="A212"/>
    </row>
    <row r="213" ht="12">
      <c r="A213"/>
    </row>
    <row r="214" ht="12">
      <c r="A214"/>
    </row>
    <row r="215" ht="12">
      <c r="A215"/>
    </row>
    <row r="216" ht="12">
      <c r="A21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C28" sqref="C28"/>
    </sheetView>
  </sheetViews>
  <sheetFormatPr defaultColWidth="9.140625" defaultRowHeight="12.75"/>
  <cols>
    <col min="1" max="2" width="6.7109375" style="1" customWidth="1"/>
    <col min="3" max="3" width="31.28125" style="1" customWidth="1"/>
    <col min="4" max="7" width="12.28125" style="1" customWidth="1"/>
    <col min="8" max="8" width="7.8515625" style="1" customWidth="1"/>
    <col min="9" max="16384" width="9.140625" style="1" customWidth="1"/>
  </cols>
  <sheetData>
    <row r="2" spans="3:5" ht="12">
      <c r="C2" s="1" t="s">
        <v>133</v>
      </c>
      <c r="D2" s="1" t="s">
        <v>134</v>
      </c>
      <c r="E2" s="1" t="s">
        <v>135</v>
      </c>
    </row>
    <row r="3" spans="3:5" ht="12">
      <c r="C3" s="1" t="s">
        <v>228</v>
      </c>
      <c r="D3" s="1" t="s">
        <v>229</v>
      </c>
      <c r="E3" s="1" t="s">
        <v>230</v>
      </c>
    </row>
    <row r="4" spans="3:4" ht="12">
      <c r="C4" s="1" t="s">
        <v>231</v>
      </c>
      <c r="D4" s="1" t="s">
        <v>232</v>
      </c>
    </row>
    <row r="6" spans="1:7" ht="12">
      <c r="A6" s="1" t="s">
        <v>157</v>
      </c>
      <c r="B6" s="1" t="s">
        <v>157</v>
      </c>
      <c r="C6" s="1" t="s">
        <v>158</v>
      </c>
      <c r="D6" s="1" t="s">
        <v>233</v>
      </c>
      <c r="E6" s="1" t="s">
        <v>233</v>
      </c>
      <c r="F6" s="1" t="s">
        <v>233</v>
      </c>
      <c r="G6" s="1" t="s">
        <v>159</v>
      </c>
    </row>
    <row r="7" spans="1:7" ht="12">
      <c r="A7" s="1" t="s">
        <v>103</v>
      </c>
      <c r="B7" s="1" t="s">
        <v>104</v>
      </c>
      <c r="C7" s="1" t="s">
        <v>37</v>
      </c>
      <c r="D7" s="1" t="s">
        <v>105</v>
      </c>
      <c r="E7" s="1" t="s">
        <v>106</v>
      </c>
      <c r="F7" s="1" t="s">
        <v>123</v>
      </c>
      <c r="G7" s="1" t="s">
        <v>108</v>
      </c>
    </row>
    <row r="8" spans="1:7" ht="12">
      <c r="A8" s="1" t="s">
        <v>124</v>
      </c>
      <c r="B8" s="1" t="s">
        <v>124</v>
      </c>
      <c r="C8" s="1" t="s">
        <v>125</v>
      </c>
      <c r="D8" s="1" t="s">
        <v>126</v>
      </c>
      <c r="E8" s="1" t="s">
        <v>126</v>
      </c>
      <c r="F8" s="1" t="s">
        <v>126</v>
      </c>
      <c r="G8" s="1" t="s">
        <v>127</v>
      </c>
    </row>
    <row r="9" spans="1:9" ht="12">
      <c r="A9" s="63">
        <v>1</v>
      </c>
      <c r="B9" s="1" t="s">
        <v>160</v>
      </c>
      <c r="C9" s="1" t="s">
        <v>42</v>
      </c>
      <c r="D9" s="1" t="s">
        <v>234</v>
      </c>
      <c r="E9" s="1" t="s">
        <v>235</v>
      </c>
      <c r="F9" s="1" t="s">
        <v>236</v>
      </c>
      <c r="G9" s="1" t="s">
        <v>176</v>
      </c>
      <c r="I9">
        <f>IF(ISERROR(VLOOKUP($A9,Points!$A$2:$B$75,2,FALSE)),0,VLOOKUP($A9,Points!$A$2:$B$75,2,FALSE))</f>
        <v>100</v>
      </c>
    </row>
    <row r="10" spans="1:9" ht="12">
      <c r="A10" s="63">
        <v>2</v>
      </c>
      <c r="B10" s="1" t="s">
        <v>161</v>
      </c>
      <c r="C10" s="1" t="s">
        <v>0</v>
      </c>
      <c r="D10" s="56">
        <v>0.0005528935185185185</v>
      </c>
      <c r="E10" s="56">
        <v>0.0005912037037037037</v>
      </c>
      <c r="F10" s="56">
        <v>0.0011440972222222221</v>
      </c>
      <c r="G10" s="56">
        <v>2.78</v>
      </c>
      <c r="I10">
        <f>IF(ISERROR(VLOOKUP($A10,Points!$A$2:$B$75,2,FALSE)),0,VLOOKUP($A10,Points!$A$2:$B$75,2,FALSE))</f>
        <v>80</v>
      </c>
    </row>
    <row r="11" spans="1:9" ht="12">
      <c r="A11" s="63">
        <v>3</v>
      </c>
      <c r="B11" s="1" t="s">
        <v>169</v>
      </c>
      <c r="C11" s="1" t="s">
        <v>51</v>
      </c>
      <c r="D11" s="56">
        <v>0.0006087962962962963</v>
      </c>
      <c r="E11" s="56">
        <v>0.0006195601851851852</v>
      </c>
      <c r="F11" s="56">
        <v>0.0012283564814814815</v>
      </c>
      <c r="G11" s="56">
        <v>44.96</v>
      </c>
      <c r="I11">
        <f>IF(ISERROR(VLOOKUP($A11,Points!$A$2:$B$75,2,FALSE)),0,VLOOKUP($A11,Points!$A$2:$B$75,2,FALSE))</f>
        <v>60</v>
      </c>
    </row>
    <row r="12" spans="1:9" ht="12">
      <c r="A12" s="63">
        <v>4</v>
      </c>
      <c r="B12" s="1" t="s">
        <v>163</v>
      </c>
      <c r="C12" s="1" t="s">
        <v>47</v>
      </c>
      <c r="D12" s="56">
        <v>0.0006393518518518519</v>
      </c>
      <c r="E12" s="56">
        <v>0.000655324074074074</v>
      </c>
      <c r="F12" s="56">
        <v>0.001294675925925926</v>
      </c>
      <c r="G12" s="56">
        <v>78.17</v>
      </c>
      <c r="I12">
        <f>IF(ISERROR(VLOOKUP($A12,Points!$A$2:$B$75,2,FALSE)),0,VLOOKUP($A12,Points!$A$2:$B$75,2,FALSE))</f>
        <v>50</v>
      </c>
    </row>
    <row r="13" spans="1:9" ht="12">
      <c r="A13" s="63">
        <v>5</v>
      </c>
      <c r="B13" s="1" t="s">
        <v>171</v>
      </c>
      <c r="C13" s="1" t="s">
        <v>43</v>
      </c>
      <c r="D13" s="1" t="s">
        <v>237</v>
      </c>
      <c r="E13" s="1" t="s">
        <v>238</v>
      </c>
      <c r="F13" s="1" t="s">
        <v>239</v>
      </c>
      <c r="G13" s="1" t="s">
        <v>240</v>
      </c>
      <c r="I13">
        <f>IF(ISERROR(VLOOKUP($A13,Points!$A$2:$B$75,2,FALSE)),0,VLOOKUP($A13,Points!$A$2:$B$75,2,FALSE))</f>
        <v>45</v>
      </c>
    </row>
    <row r="14" spans="1:9" ht="12">
      <c r="A14" s="63">
        <v>6</v>
      </c>
      <c r="B14" s="1" t="s">
        <v>173</v>
      </c>
      <c r="C14" s="1" t="s">
        <v>8</v>
      </c>
      <c r="D14" s="1" t="s">
        <v>241</v>
      </c>
      <c r="E14" s="1" t="s">
        <v>242</v>
      </c>
      <c r="F14" s="1" t="s">
        <v>243</v>
      </c>
      <c r="G14" s="1" t="s">
        <v>244</v>
      </c>
      <c r="I14">
        <f>IF(ISERROR(VLOOKUP($A14,Points!$A$2:$B$75,2,FALSE)),0,VLOOKUP($A14,Points!$A$2:$B$75,2,FALSE))</f>
        <v>40</v>
      </c>
    </row>
    <row r="15" spans="4:9" ht="12">
      <c r="D15" s="56"/>
      <c r="E15" s="56"/>
      <c r="F15" s="56"/>
      <c r="G15" s="56"/>
      <c r="I15"/>
    </row>
    <row r="16" spans="4:9" ht="12">
      <c r="D16" s="56"/>
      <c r="E16" s="56"/>
      <c r="F16" s="56"/>
      <c r="G16" s="56"/>
      <c r="I16"/>
    </row>
    <row r="17" spans="4:9" ht="12">
      <c r="D17" s="56"/>
      <c r="E17" s="56"/>
      <c r="F17" s="56"/>
      <c r="G17" s="56"/>
      <c r="I17"/>
    </row>
    <row r="18" spans="1:9" ht="12">
      <c r="A18" s="1" t="s">
        <v>157</v>
      </c>
      <c r="B18" s="1" t="s">
        <v>157</v>
      </c>
      <c r="C18" s="1" t="s">
        <v>158</v>
      </c>
      <c r="D18" s="56" t="e">
        <f>NA()</f>
        <v>#N/A</v>
      </c>
      <c r="E18" s="56" t="e">
        <f>NA()</f>
        <v>#N/A</v>
      </c>
      <c r="F18" s="56" t="e">
        <f>NA()</f>
        <v>#N/A</v>
      </c>
      <c r="G18" s="56" t="e">
        <f>NA()</f>
        <v>#N/A</v>
      </c>
      <c r="I18"/>
    </row>
    <row r="19" spans="1:9" ht="12">
      <c r="A19" s="1" t="s">
        <v>103</v>
      </c>
      <c r="B19" s="1" t="s">
        <v>104</v>
      </c>
      <c r="C19" s="1" t="s">
        <v>37</v>
      </c>
      <c r="D19" s="56" t="s">
        <v>105</v>
      </c>
      <c r="E19" s="56" t="s">
        <v>106</v>
      </c>
      <c r="F19" s="56" t="s">
        <v>123</v>
      </c>
      <c r="G19" s="56" t="s">
        <v>108</v>
      </c>
      <c r="I19"/>
    </row>
    <row r="20" spans="1:9" ht="12">
      <c r="A20" s="1" t="s">
        <v>124</v>
      </c>
      <c r="B20" s="1" t="s">
        <v>124</v>
      </c>
      <c r="C20" s="1" t="s">
        <v>125</v>
      </c>
      <c r="D20" s="1" t="s">
        <v>126</v>
      </c>
      <c r="E20" s="1" t="s">
        <v>126</v>
      </c>
      <c r="F20" s="1" t="s">
        <v>126</v>
      </c>
      <c r="G20" s="1" t="s">
        <v>127</v>
      </c>
      <c r="I20"/>
    </row>
    <row r="21" spans="1:9" ht="12">
      <c r="A21" s="63">
        <v>1</v>
      </c>
      <c r="B21" s="1" t="s">
        <v>181</v>
      </c>
      <c r="C21" s="1" t="s">
        <v>10</v>
      </c>
      <c r="D21" s="56">
        <v>0.0005040509259259259</v>
      </c>
      <c r="E21" s="56">
        <v>0.0005193287037037037</v>
      </c>
      <c r="F21" s="56">
        <v>0.0010233796296296297</v>
      </c>
      <c r="G21" s="56">
        <v>5.53</v>
      </c>
      <c r="I21">
        <f>IF(ISERROR(VLOOKUP($A21,Points!$A$2:$B$75,2,FALSE)),0,VLOOKUP($A21,Points!$A$2:$B$75,2,FALSE))</f>
        <v>100</v>
      </c>
    </row>
    <row r="22" spans="1:9" ht="12">
      <c r="A22" s="64">
        <v>2</v>
      </c>
      <c r="B22" s="1" t="s">
        <v>245</v>
      </c>
      <c r="C22" s="1" t="s">
        <v>11</v>
      </c>
      <c r="D22" s="56">
        <v>0.0005092592592592592</v>
      </c>
      <c r="E22" s="56">
        <v>0.0005229166666666666</v>
      </c>
      <c r="F22" s="1" t="s">
        <v>246</v>
      </c>
      <c r="G22" s="56">
        <v>10.48</v>
      </c>
      <c r="I22">
        <f>IF(ISERROR(VLOOKUP($A22,Points!$A$2:$B$75,2,FALSE)),0,VLOOKUP($A22,Points!$A$2:$B$75,2,FALSE))</f>
        <v>80</v>
      </c>
    </row>
    <row r="23" spans="1:9" ht="12">
      <c r="A23" s="63">
        <v>3</v>
      </c>
      <c r="B23" s="1" t="s">
        <v>189</v>
      </c>
      <c r="C23" s="1" t="s">
        <v>62</v>
      </c>
      <c r="D23" s="56">
        <v>0.0005252314814814816</v>
      </c>
      <c r="E23" s="1" t="s">
        <v>247</v>
      </c>
      <c r="F23" s="56">
        <v>0.0010633101851851851</v>
      </c>
      <c r="G23" s="56">
        <v>27.99</v>
      </c>
      <c r="I23">
        <f>IF(ISERROR(VLOOKUP($A23,Points!$A$2:$B$75,2,FALSE)),0,VLOOKUP($A23,Points!$A$2:$B$75,2,FALSE))</f>
        <v>60</v>
      </c>
    </row>
    <row r="24" spans="1:9" ht="12">
      <c r="A24" s="64">
        <v>4</v>
      </c>
      <c r="B24" s="1" t="s">
        <v>183</v>
      </c>
      <c r="C24" s="62" t="s">
        <v>15</v>
      </c>
      <c r="D24" s="56">
        <v>0.000546875</v>
      </c>
      <c r="E24" s="56">
        <v>0.0005592592592592592</v>
      </c>
      <c r="F24" s="56">
        <v>0.0011061342592592592</v>
      </c>
      <c r="G24" s="56">
        <v>52.07</v>
      </c>
      <c r="I24">
        <f>IF(ISERROR(VLOOKUP($A24,Points!$A$2:$B$75,2,FALSE)),0,VLOOKUP($A24,Points!$A$2:$B$75,2,FALSE))</f>
        <v>50</v>
      </c>
    </row>
    <row r="25" spans="1:9" ht="12">
      <c r="A25" s="63">
        <v>5</v>
      </c>
      <c r="B25" s="1" t="s">
        <v>248</v>
      </c>
      <c r="C25" s="1" t="s">
        <v>66</v>
      </c>
      <c r="D25" s="1" t="s">
        <v>249</v>
      </c>
      <c r="E25" s="56">
        <v>0.0005574074074074074</v>
      </c>
      <c r="F25" s="56">
        <v>0.0011063657407407409</v>
      </c>
      <c r="G25" s="56">
        <v>52.2</v>
      </c>
      <c r="I25">
        <f>IF(ISERROR(VLOOKUP($A25,Points!$A$2:$B$75,2,FALSE)),0,VLOOKUP($A25,Points!$A$2:$B$75,2,FALSE))</f>
        <v>45</v>
      </c>
    </row>
    <row r="26" spans="1:9" ht="12">
      <c r="A26" s="64">
        <v>6</v>
      </c>
      <c r="B26" s="1" t="s">
        <v>250</v>
      </c>
      <c r="C26" s="1" t="s">
        <v>16</v>
      </c>
      <c r="D26" s="56">
        <v>0.0005482638888888888</v>
      </c>
      <c r="E26" s="56">
        <v>0.000564699074074074</v>
      </c>
      <c r="F26" s="56">
        <v>0.001112962962962963</v>
      </c>
      <c r="G26" s="56">
        <v>55.91</v>
      </c>
      <c r="I26">
        <f>IF(ISERROR(VLOOKUP($A26,Points!$A$2:$B$75,2,FALSE)),0,VLOOKUP($A26,Points!$A$2:$B$75,2,FALSE))</f>
        <v>40</v>
      </c>
    </row>
    <row r="27" spans="1:9" ht="12">
      <c r="A27" s="63">
        <v>7</v>
      </c>
      <c r="B27" s="1" t="s">
        <v>201</v>
      </c>
      <c r="C27" s="1" t="s">
        <v>14</v>
      </c>
      <c r="D27" s="56">
        <v>0.0005556712962962963</v>
      </c>
      <c r="E27" s="1" t="s">
        <v>251</v>
      </c>
      <c r="F27" s="1" t="s">
        <v>252</v>
      </c>
      <c r="G27" s="1" t="s">
        <v>253</v>
      </c>
      <c r="I27">
        <f>IF(ISERROR(VLOOKUP($A27,Points!$A$2:$B$75,2,FALSE)),0,VLOOKUP($A27,Points!$A$2:$B$75,2,FALSE))</f>
        <v>36</v>
      </c>
    </row>
    <row r="28" spans="1:9" ht="12">
      <c r="A28" s="64">
        <v>8</v>
      </c>
      <c r="B28" s="1" t="s">
        <v>217</v>
      </c>
      <c r="C28" s="1" t="s">
        <v>71</v>
      </c>
      <c r="D28" s="1" t="s">
        <v>254</v>
      </c>
      <c r="E28" s="1" t="s">
        <v>255</v>
      </c>
      <c r="F28" s="1" t="s">
        <v>256</v>
      </c>
      <c r="G28" s="1" t="s">
        <v>257</v>
      </c>
      <c r="I28">
        <f>IF(ISERROR(VLOOKUP($A28,Points!$A$2:$B$75,2,FALSE)),0,VLOOKUP($A28,Points!$A$2:$B$75,2,FALSE))</f>
        <v>32</v>
      </c>
    </row>
    <row r="29" spans="1:9" ht="12">
      <c r="A29" s="63">
        <v>9</v>
      </c>
      <c r="B29" s="1" t="s">
        <v>258</v>
      </c>
      <c r="C29" s="1" t="s">
        <v>33</v>
      </c>
      <c r="D29" s="1" t="s">
        <v>259</v>
      </c>
      <c r="E29" s="1" t="s">
        <v>260</v>
      </c>
      <c r="F29" s="1" t="s">
        <v>261</v>
      </c>
      <c r="G29" s="1" t="s">
        <v>262</v>
      </c>
      <c r="I29">
        <f>IF(ISERROR(VLOOKUP($A29,Points!$A$2:$B$75,2,FALSE)),0,VLOOKUP($A29,Points!$A$2:$B$75,2,FALSE))</f>
        <v>29</v>
      </c>
    </row>
    <row r="30" spans="1:9" ht="12">
      <c r="A30" s="64">
        <v>10</v>
      </c>
      <c r="B30" s="1" t="s">
        <v>187</v>
      </c>
      <c r="C30" s="1" t="s">
        <v>64</v>
      </c>
      <c r="D30" s="1" t="s">
        <v>263</v>
      </c>
      <c r="E30" s="1" t="s">
        <v>264</v>
      </c>
      <c r="F30" s="1" t="s">
        <v>265</v>
      </c>
      <c r="G30" s="1" t="s">
        <v>266</v>
      </c>
      <c r="I30">
        <f>IF(ISERROR(VLOOKUP($A30,Points!$A$2:$B$75,2,FALSE)),0,VLOOKUP($A30,Points!$A$2:$B$75,2,FALSE))</f>
        <v>26</v>
      </c>
    </row>
    <row r="31" spans="1:9" ht="12">
      <c r="A31" s="63">
        <v>11</v>
      </c>
      <c r="B31" s="1" t="s">
        <v>267</v>
      </c>
      <c r="C31" s="1" t="s">
        <v>83</v>
      </c>
      <c r="D31" s="1" t="s">
        <v>268</v>
      </c>
      <c r="E31" s="1" t="s">
        <v>269</v>
      </c>
      <c r="F31" s="1" t="s">
        <v>270</v>
      </c>
      <c r="G31" s="1" t="s">
        <v>271</v>
      </c>
      <c r="I31">
        <f>IF(ISERROR(VLOOKUP($A31,Points!$A$2:$B$75,2,FALSE)),0,VLOOKUP($A31,Points!$A$2:$B$75,2,FALSE))</f>
        <v>24</v>
      </c>
    </row>
    <row r="32" spans="1:9" ht="12">
      <c r="A32" s="64">
        <v>12</v>
      </c>
      <c r="B32" s="1" t="s">
        <v>199</v>
      </c>
      <c r="C32" s="1" t="s">
        <v>65</v>
      </c>
      <c r="D32" s="1" t="s">
        <v>272</v>
      </c>
      <c r="E32" s="1" t="s">
        <v>273</v>
      </c>
      <c r="F32" s="1" t="s">
        <v>274</v>
      </c>
      <c r="G32" s="1" t="s">
        <v>275</v>
      </c>
      <c r="I32">
        <f>IF(ISERROR(VLOOKUP($A32,Points!$A$2:$B$75,2,FALSE)),0,VLOOKUP($A32,Points!$A$2:$B$75,2,FALSE))</f>
        <v>22</v>
      </c>
    </row>
    <row r="33" spans="1:9" ht="12">
      <c r="A33" s="63">
        <v>13</v>
      </c>
      <c r="B33" s="1" t="s">
        <v>276</v>
      </c>
      <c r="C33" s="1" t="s">
        <v>72</v>
      </c>
      <c r="D33" s="1" t="s">
        <v>277</v>
      </c>
      <c r="E33" s="1" t="s">
        <v>278</v>
      </c>
      <c r="F33" s="1" t="s">
        <v>279</v>
      </c>
      <c r="G33" s="1" t="s">
        <v>280</v>
      </c>
      <c r="I33">
        <f>IF(ISERROR(VLOOKUP($A33,Points!$A$2:$B$75,2,FALSE)),0,VLOOKUP($A33,Points!$A$2:$B$75,2,FALSE))</f>
        <v>20</v>
      </c>
    </row>
    <row r="34" spans="1:9" ht="12">
      <c r="A34" s="64">
        <v>14</v>
      </c>
      <c r="B34" s="1" t="s">
        <v>197</v>
      </c>
      <c r="C34" s="1" t="s">
        <v>23</v>
      </c>
      <c r="D34" s="1" t="s">
        <v>281</v>
      </c>
      <c r="E34" s="1" t="s">
        <v>282</v>
      </c>
      <c r="F34" s="1" t="s">
        <v>283</v>
      </c>
      <c r="G34" s="1" t="s">
        <v>284</v>
      </c>
      <c r="I34">
        <f>IF(ISERROR(VLOOKUP($A34,Points!$A$2:$B$75,2,FALSE)),0,VLOOKUP($A34,Points!$A$2:$B$75,2,FALSE))</f>
        <v>18</v>
      </c>
    </row>
    <row r="35" spans="1:9" ht="12">
      <c r="A35" s="63">
        <v>15</v>
      </c>
      <c r="B35" s="1" t="s">
        <v>207</v>
      </c>
      <c r="C35" s="1" t="s">
        <v>78</v>
      </c>
      <c r="D35" s="1" t="s">
        <v>285</v>
      </c>
      <c r="E35" s="1" t="s">
        <v>286</v>
      </c>
      <c r="F35" s="1" t="s">
        <v>287</v>
      </c>
      <c r="G35" s="1" t="s">
        <v>288</v>
      </c>
      <c r="I35">
        <f>IF(ISERROR(VLOOKUP($A35,Points!$A$2:$B$75,2,FALSE)),0,VLOOKUP($A35,Points!$A$2:$B$75,2,FALSE))</f>
        <v>16</v>
      </c>
    </row>
    <row r="36" spans="1:9" ht="12">
      <c r="A36" s="64">
        <v>16</v>
      </c>
      <c r="B36" s="1" t="s">
        <v>211</v>
      </c>
      <c r="C36" s="1" t="s">
        <v>30</v>
      </c>
      <c r="D36" s="1" t="s">
        <v>289</v>
      </c>
      <c r="E36" s="1" t="s">
        <v>290</v>
      </c>
      <c r="F36" s="1" t="s">
        <v>291</v>
      </c>
      <c r="G36" s="1" t="s">
        <v>292</v>
      </c>
      <c r="I36">
        <f>IF(ISERROR(VLOOKUP($A36,Points!$A$2:$B$75,2,FALSE)),0,VLOOKUP($A36,Points!$A$2:$B$75,2,FALSE))</f>
        <v>15</v>
      </c>
    </row>
    <row r="37" spans="1:9" ht="12">
      <c r="A37" s="63">
        <v>17</v>
      </c>
      <c r="B37" s="1" t="s">
        <v>293</v>
      </c>
      <c r="C37" s="1" t="s">
        <v>26</v>
      </c>
      <c r="D37" s="1" t="s">
        <v>294</v>
      </c>
      <c r="E37" s="1" t="s">
        <v>295</v>
      </c>
      <c r="F37" s="1" t="s">
        <v>296</v>
      </c>
      <c r="G37" s="1" t="s">
        <v>297</v>
      </c>
      <c r="I37">
        <f>IF(ISERROR(VLOOKUP($A37,Points!$A$2:$B$75,2,FALSE)),0,VLOOKUP($A37,Points!$A$2:$B$75,2,FALSE))</f>
        <v>14</v>
      </c>
    </row>
    <row r="38" spans="1:9" ht="12">
      <c r="A38" s="64">
        <v>18</v>
      </c>
      <c r="B38" s="1" t="s">
        <v>220</v>
      </c>
      <c r="C38" s="1" t="s">
        <v>27</v>
      </c>
      <c r="D38" s="1" t="s">
        <v>298</v>
      </c>
      <c r="E38" s="1" t="s">
        <v>299</v>
      </c>
      <c r="F38" s="1" t="s">
        <v>300</v>
      </c>
      <c r="G38" s="1" t="s">
        <v>301</v>
      </c>
      <c r="I38">
        <f>IF(ISERROR(VLOOKUP($A38,Points!$A$2:$B$75,2,FALSE)),0,VLOOKUP($A38,Points!$A$2:$B$75,2,FALSE))</f>
        <v>13</v>
      </c>
    </row>
    <row r="39" spans="1:9" ht="12">
      <c r="A39" s="63">
        <v>19</v>
      </c>
      <c r="B39" s="1" t="s">
        <v>302</v>
      </c>
      <c r="C39" s="1" t="s">
        <v>70</v>
      </c>
      <c r="D39" s="1" t="s">
        <v>141</v>
      </c>
      <c r="E39" s="1" t="s">
        <v>141</v>
      </c>
      <c r="F39" s="1" t="s">
        <v>142</v>
      </c>
      <c r="I39">
        <v>0</v>
      </c>
    </row>
    <row r="40" spans="1:9" ht="12">
      <c r="A40" s="64">
        <v>20</v>
      </c>
      <c r="B40" s="1" t="s">
        <v>213</v>
      </c>
      <c r="C40" s="1" t="s">
        <v>28</v>
      </c>
      <c r="D40" s="1" t="s">
        <v>303</v>
      </c>
      <c r="E40" s="1" t="s">
        <v>141</v>
      </c>
      <c r="F40" s="1" t="s">
        <v>143</v>
      </c>
      <c r="I40">
        <v>0</v>
      </c>
    </row>
    <row r="41" spans="1:9" ht="12">
      <c r="A41" s="63">
        <v>21</v>
      </c>
      <c r="B41" s="1" t="s">
        <v>304</v>
      </c>
      <c r="C41" s="1" t="s">
        <v>85</v>
      </c>
      <c r="D41" s="1" t="s">
        <v>305</v>
      </c>
      <c r="E41" s="1" t="s">
        <v>141</v>
      </c>
      <c r="F41" s="1" t="s">
        <v>143</v>
      </c>
      <c r="I41">
        <v>0</v>
      </c>
    </row>
    <row r="42" spans="1:9" ht="12">
      <c r="A42" s="64">
        <v>22</v>
      </c>
      <c r="B42" s="1" t="s">
        <v>191</v>
      </c>
      <c r="C42" s="1" t="s">
        <v>69</v>
      </c>
      <c r="D42" s="1" t="s">
        <v>306</v>
      </c>
      <c r="E42" s="1" t="s">
        <v>141</v>
      </c>
      <c r="F42" s="1" t="s">
        <v>143</v>
      </c>
      <c r="I42">
        <v>0</v>
      </c>
    </row>
    <row r="43" spans="1:9" ht="12">
      <c r="A43" s="63">
        <v>23</v>
      </c>
      <c r="B43" s="1" t="s">
        <v>215</v>
      </c>
      <c r="C43" s="1" t="s">
        <v>29</v>
      </c>
      <c r="D43" s="1" t="s">
        <v>307</v>
      </c>
      <c r="E43" s="1" t="s">
        <v>152</v>
      </c>
      <c r="F43" s="1" t="s">
        <v>308</v>
      </c>
      <c r="I43">
        <v>0</v>
      </c>
    </row>
    <row r="45" spans="1:7" ht="12">
      <c r="A45" s="1" t="s">
        <v>124</v>
      </c>
      <c r="B45" s="1" t="s">
        <v>124</v>
      </c>
      <c r="C45" s="1" t="s">
        <v>125</v>
      </c>
      <c r="D45" s="1" t="s">
        <v>126</v>
      </c>
      <c r="E45" s="1" t="s">
        <v>126</v>
      </c>
      <c r="F45" s="1" t="s">
        <v>126</v>
      </c>
      <c r="G45" s="1" t="s">
        <v>127</v>
      </c>
    </row>
    <row r="46" spans="1:7" ht="12">
      <c r="A46" s="1" t="s">
        <v>128</v>
      </c>
      <c r="B46" s="1" t="s">
        <v>129</v>
      </c>
      <c r="C46" s="1" t="s">
        <v>130</v>
      </c>
      <c r="D46" s="1" t="s">
        <v>131</v>
      </c>
      <c r="G46" s="1" t="s">
        <v>132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50"/>
  <sheetViews>
    <sheetView workbookViewId="0" topLeftCell="A9">
      <selection activeCell="A21" sqref="A21"/>
    </sheetView>
  </sheetViews>
  <sheetFormatPr defaultColWidth="9.140625" defaultRowHeight="12.75"/>
  <cols>
    <col min="1" max="2" width="6.7109375" style="1" customWidth="1"/>
    <col min="3" max="3" width="31.28125" style="1" customWidth="1"/>
    <col min="4" max="7" width="12.28125" style="1" customWidth="1"/>
    <col min="8" max="8" width="7.8515625" style="1" customWidth="1"/>
    <col min="9" max="9" width="8.8515625" style="0" customWidth="1"/>
    <col min="10" max="16384" width="9.140625" style="1" customWidth="1"/>
  </cols>
  <sheetData>
    <row r="3" spans="3:5" ht="12">
      <c r="C3" s="1" t="s">
        <v>133</v>
      </c>
      <c r="D3" s="1" t="s">
        <v>134</v>
      </c>
      <c r="E3" s="1" t="s">
        <v>135</v>
      </c>
    </row>
    <row r="4" spans="3:6" ht="12">
      <c r="C4" s="1" t="s">
        <v>309</v>
      </c>
      <c r="D4" s="1" t="s">
        <v>310</v>
      </c>
      <c r="E4" s="1" t="s">
        <v>311</v>
      </c>
      <c r="F4" s="1" t="s">
        <v>312</v>
      </c>
    </row>
    <row r="5" spans="3:4" ht="12">
      <c r="C5" s="1" t="s">
        <v>313</v>
      </c>
      <c r="D5" s="1" t="s">
        <v>314</v>
      </c>
    </row>
    <row r="7" spans="1:7" ht="12">
      <c r="A7" s="1" t="s">
        <v>157</v>
      </c>
      <c r="B7" s="1" t="s">
        <v>157</v>
      </c>
      <c r="C7" s="1" t="s">
        <v>158</v>
      </c>
      <c r="D7" s="1" t="s">
        <v>233</v>
      </c>
      <c r="E7" s="1" t="s">
        <v>233</v>
      </c>
      <c r="F7" s="1" t="s">
        <v>233</v>
      </c>
      <c r="G7" s="1" t="s">
        <v>159</v>
      </c>
    </row>
    <row r="8" spans="1:7" ht="12">
      <c r="A8" s="1" t="s">
        <v>103</v>
      </c>
      <c r="B8" s="1" t="s">
        <v>104</v>
      </c>
      <c r="C8" s="1" t="s">
        <v>37</v>
      </c>
      <c r="D8" s="1" t="s">
        <v>105</v>
      </c>
      <c r="E8" s="1" t="s">
        <v>106</v>
      </c>
      <c r="F8" s="1" t="s">
        <v>123</v>
      </c>
      <c r="G8" s="1" t="s">
        <v>108</v>
      </c>
    </row>
    <row r="9" spans="1:9" ht="12">
      <c r="A9" s="1" t="s">
        <v>124</v>
      </c>
      <c r="B9" s="1" t="s">
        <v>124</v>
      </c>
      <c r="C9" s="1" t="s">
        <v>125</v>
      </c>
      <c r="D9" s="1" t="s">
        <v>126</v>
      </c>
      <c r="E9" s="1" t="s">
        <v>126</v>
      </c>
      <c r="F9" s="1" t="s">
        <v>126</v>
      </c>
      <c r="G9" s="1" t="s">
        <v>127</v>
      </c>
      <c r="I9" s="31"/>
    </row>
    <row r="10" spans="1:9" ht="12">
      <c r="A10" s="64">
        <v>1</v>
      </c>
      <c r="B10" s="1" t="s">
        <v>161</v>
      </c>
      <c r="C10" s="1" t="s">
        <v>0</v>
      </c>
      <c r="D10" s="56">
        <v>0.00041793981481481483</v>
      </c>
      <c r="E10" s="56">
        <v>0.0004203703703703704</v>
      </c>
      <c r="F10" s="56">
        <v>0.0008383101851851853</v>
      </c>
      <c r="G10" s="56">
        <v>0</v>
      </c>
      <c r="I10">
        <f>IF(ISERROR(VLOOKUP($A10,Points!$A$2:$B$75,2,FALSE)),0,VLOOKUP($A10,Points!$A$2:$B$75,2,FALSE))</f>
        <v>100</v>
      </c>
    </row>
    <row r="11" spans="1:9" ht="12">
      <c r="A11" s="64">
        <v>2</v>
      </c>
      <c r="B11" s="1" t="s">
        <v>315</v>
      </c>
      <c r="C11" s="1" t="s">
        <v>2</v>
      </c>
      <c r="D11" s="56">
        <v>0.00047569444444444444</v>
      </c>
      <c r="E11" s="56">
        <v>0.0004850694444444444</v>
      </c>
      <c r="F11" s="56">
        <v>0.0009607638888888889</v>
      </c>
      <c r="G11" s="56">
        <v>121.24</v>
      </c>
      <c r="I11">
        <f>IF(ISERROR(VLOOKUP($A11,Points!$A$2:$B$75,2,FALSE)),0,VLOOKUP($A11,Points!$A$2:$B$75,2,FALSE))</f>
        <v>80</v>
      </c>
    </row>
    <row r="12" spans="1:9" ht="12">
      <c r="A12" s="64">
        <v>3</v>
      </c>
      <c r="B12" s="1" t="s">
        <v>167</v>
      </c>
      <c r="C12" s="1" t="s">
        <v>4</v>
      </c>
      <c r="D12" s="56">
        <v>0.0004799768518518518</v>
      </c>
      <c r="E12" s="56">
        <v>0.0004869212962962963</v>
      </c>
      <c r="F12" s="56">
        <v>0.0009668981481481483</v>
      </c>
      <c r="G12" s="56">
        <v>127.31</v>
      </c>
      <c r="I12">
        <f>IF(ISERROR(VLOOKUP($A12,Points!$A$2:$B$75,2,FALSE)),0,VLOOKUP($A12,Points!$A$2:$B$75,2,FALSE))</f>
        <v>60</v>
      </c>
    </row>
    <row r="13" spans="1:9" ht="12">
      <c r="A13" s="64">
        <v>4</v>
      </c>
      <c r="B13" s="1" t="s">
        <v>163</v>
      </c>
      <c r="C13" s="1" t="s">
        <v>6</v>
      </c>
      <c r="D13" s="56">
        <v>0.0005253472222222222</v>
      </c>
      <c r="E13" s="56">
        <v>0.0005449074074074074</v>
      </c>
      <c r="F13" s="56">
        <v>0.0010702546296296296</v>
      </c>
      <c r="G13" s="56">
        <v>229.65</v>
      </c>
      <c r="I13">
        <f>IF(ISERROR(VLOOKUP($A13,Points!$A$2:$B$75,2,FALSE)),0,VLOOKUP($A13,Points!$A$2:$B$75,2,FALSE))</f>
        <v>50</v>
      </c>
    </row>
    <row r="14" spans="1:9" ht="12">
      <c r="A14" s="64">
        <v>5</v>
      </c>
      <c r="B14" s="1" t="s">
        <v>173</v>
      </c>
      <c r="C14" s="1" t="s">
        <v>8</v>
      </c>
      <c r="D14" s="56">
        <v>0.0006379629629629629</v>
      </c>
      <c r="E14" s="56">
        <v>0.0006368055555555556</v>
      </c>
      <c r="F14" s="56">
        <v>0.0012747685185185186</v>
      </c>
      <c r="G14" s="56">
        <v>432.13</v>
      </c>
      <c r="I14">
        <f>IF(ISERROR(VLOOKUP($A14,Points!$A$2:$B$75,2,FALSE)),0,VLOOKUP($A14,Points!$A$2:$B$75,2,FALSE))</f>
        <v>45</v>
      </c>
    </row>
    <row r="16" spans="4:7" ht="12">
      <c r="D16" s="56"/>
      <c r="E16" s="56"/>
      <c r="F16" s="56"/>
      <c r="G16" s="56"/>
    </row>
    <row r="17" spans="4:7" ht="12">
      <c r="D17" s="56"/>
      <c r="E17" s="56"/>
      <c r="F17" s="56"/>
      <c r="G17" s="56"/>
    </row>
    <row r="18" spans="1:7" ht="12">
      <c r="A18" s="1" t="s">
        <v>157</v>
      </c>
      <c r="B18" s="1" t="s">
        <v>157</v>
      </c>
      <c r="C18" s="1" t="s">
        <v>158</v>
      </c>
      <c r="D18" s="56" t="e">
        <f>NA()</f>
        <v>#N/A</v>
      </c>
      <c r="E18" s="56" t="e">
        <f>NA()</f>
        <v>#N/A</v>
      </c>
      <c r="F18" s="56" t="e">
        <f>NA()</f>
        <v>#N/A</v>
      </c>
      <c r="G18" s="56" t="e">
        <f>NA()</f>
        <v>#N/A</v>
      </c>
    </row>
    <row r="19" spans="1:7" ht="12">
      <c r="A19" s="1" t="s">
        <v>103</v>
      </c>
      <c r="B19" s="1" t="s">
        <v>104</v>
      </c>
      <c r="C19" s="1" t="s">
        <v>37</v>
      </c>
      <c r="D19" s="56" t="s">
        <v>105</v>
      </c>
      <c r="E19" s="56" t="s">
        <v>106</v>
      </c>
      <c r="F19" s="56" t="s">
        <v>123</v>
      </c>
      <c r="G19" s="56" t="s">
        <v>108</v>
      </c>
    </row>
    <row r="20" spans="1:7" ht="12">
      <c r="A20" s="1" t="s">
        <v>124</v>
      </c>
      <c r="B20" s="1" t="s">
        <v>124</v>
      </c>
      <c r="C20" s="1" t="s">
        <v>125</v>
      </c>
      <c r="D20" s="1" t="s">
        <v>126</v>
      </c>
      <c r="E20" s="1" t="s">
        <v>126</v>
      </c>
      <c r="F20" s="1" t="s">
        <v>126</v>
      </c>
      <c r="G20" s="1" t="s">
        <v>127</v>
      </c>
    </row>
    <row r="21" spans="1:9" ht="12">
      <c r="A21" s="64">
        <v>1</v>
      </c>
      <c r="B21" s="1" t="s">
        <v>258</v>
      </c>
      <c r="C21" s="1" t="s">
        <v>9</v>
      </c>
      <c r="D21" s="1" t="s">
        <v>316</v>
      </c>
      <c r="E21" s="1" t="s">
        <v>317</v>
      </c>
      <c r="F21" s="1" t="s">
        <v>318</v>
      </c>
      <c r="G21" s="1" t="s">
        <v>176</v>
      </c>
      <c r="I21">
        <f>IF(ISERROR(VLOOKUP($A21,Points!$A$2:$B$75,2,FALSE)),0,VLOOKUP($A21,Points!$A$2:$B$75,2,FALSE))</f>
        <v>100</v>
      </c>
    </row>
    <row r="22" spans="1:9" ht="12">
      <c r="A22" s="64">
        <v>2</v>
      </c>
      <c r="B22" s="1" t="s">
        <v>181</v>
      </c>
      <c r="C22" s="1" t="s">
        <v>10</v>
      </c>
      <c r="D22" s="1" t="s">
        <v>319</v>
      </c>
      <c r="E22" s="1" t="s">
        <v>320</v>
      </c>
      <c r="F22" s="1" t="s">
        <v>321</v>
      </c>
      <c r="G22" s="1" t="s">
        <v>322</v>
      </c>
      <c r="I22">
        <f>IF(ISERROR(VLOOKUP($A22,Points!$A$2:$B$75,2,FALSE)),0,VLOOKUP($A22,Points!$A$2:$B$75,2,FALSE))</f>
        <v>80</v>
      </c>
    </row>
    <row r="23" spans="1:9" ht="12">
      <c r="A23" s="64">
        <v>3</v>
      </c>
      <c r="B23" s="1" t="s">
        <v>245</v>
      </c>
      <c r="C23" s="1" t="s">
        <v>11</v>
      </c>
      <c r="D23" s="1" t="s">
        <v>323</v>
      </c>
      <c r="E23" s="1" t="s">
        <v>324</v>
      </c>
      <c r="F23" s="1" t="s">
        <v>325</v>
      </c>
      <c r="G23" s="1" t="s">
        <v>326</v>
      </c>
      <c r="I23">
        <f>IF(ISERROR(VLOOKUP($A23,Points!$A$2:$B$75,2,FALSE)),0,VLOOKUP($A23,Points!$A$2:$B$75,2,FALSE))</f>
        <v>60</v>
      </c>
    </row>
    <row r="24" spans="1:9" ht="12">
      <c r="A24" s="64">
        <v>4</v>
      </c>
      <c r="B24" s="1" t="s">
        <v>327</v>
      </c>
      <c r="C24" s="1" t="s">
        <v>12</v>
      </c>
      <c r="D24" s="1" t="s">
        <v>328</v>
      </c>
      <c r="E24" s="1" t="s">
        <v>329</v>
      </c>
      <c r="F24" s="1" t="s">
        <v>330</v>
      </c>
      <c r="G24" s="1" t="s">
        <v>331</v>
      </c>
      <c r="I24">
        <f>IF(ISERROR(VLOOKUP($A24,Points!$A$2:$B$75,2,FALSE)),0,VLOOKUP($A24,Points!$A$2:$B$75,2,FALSE))</f>
        <v>50</v>
      </c>
    </row>
    <row r="25" spans="1:9" ht="12">
      <c r="A25" s="64">
        <v>5</v>
      </c>
      <c r="B25" s="1" t="s">
        <v>332</v>
      </c>
      <c r="C25" s="1" t="s">
        <v>13</v>
      </c>
      <c r="D25" s="1" t="s">
        <v>333</v>
      </c>
      <c r="E25" s="1" t="s">
        <v>334</v>
      </c>
      <c r="F25" s="1" t="s">
        <v>335</v>
      </c>
      <c r="G25" s="1" t="s">
        <v>336</v>
      </c>
      <c r="I25">
        <f>IF(ISERROR(VLOOKUP($A25,Points!$A$2:$B$75,2,FALSE)),0,VLOOKUP($A25,Points!$A$2:$B$75,2,FALSE))</f>
        <v>45</v>
      </c>
    </row>
    <row r="26" spans="1:9" ht="12">
      <c r="A26" s="64">
        <v>6</v>
      </c>
      <c r="B26" s="1" t="s">
        <v>185</v>
      </c>
      <c r="C26" s="1" t="s">
        <v>14</v>
      </c>
      <c r="D26" s="56">
        <v>0.0004</v>
      </c>
      <c r="E26" s="56">
        <v>0.0004077546296296296</v>
      </c>
      <c r="F26" s="1" t="s">
        <v>337</v>
      </c>
      <c r="G26" s="56">
        <v>31.6</v>
      </c>
      <c r="I26">
        <f>IF(ISERROR(VLOOKUP($A26,Points!$A$2:$B$75,2,FALSE)),0,VLOOKUP($A26,Points!$A$2:$B$75,2,FALSE))</f>
        <v>40</v>
      </c>
    </row>
    <row r="27" spans="1:9" ht="12">
      <c r="A27" s="64">
        <v>7</v>
      </c>
      <c r="B27" s="1" t="s">
        <v>183</v>
      </c>
      <c r="C27" s="1" t="s">
        <v>15</v>
      </c>
      <c r="D27" s="56">
        <v>0.0004097222222222222</v>
      </c>
      <c r="E27" s="56">
        <v>0.00040381944444444444</v>
      </c>
      <c r="F27" s="56">
        <v>0.0008135416666666667</v>
      </c>
      <c r="G27" s="56">
        <v>37.78</v>
      </c>
      <c r="I27">
        <f>IF(ISERROR(VLOOKUP($A27,Points!$A$2:$B$75,2,FALSE)),0,VLOOKUP($A27,Points!$A$2:$B$75,2,FALSE))</f>
        <v>36</v>
      </c>
    </row>
    <row r="28" spans="1:9" ht="12">
      <c r="A28" s="64">
        <v>8</v>
      </c>
      <c r="B28" s="1" t="s">
        <v>250</v>
      </c>
      <c r="C28" s="1" t="s">
        <v>16</v>
      </c>
      <c r="D28" s="56">
        <v>0.00040370370370370375</v>
      </c>
      <c r="E28" s="56">
        <v>0.0004142361111111111</v>
      </c>
      <c r="F28" s="56">
        <v>0.0008179398148148149</v>
      </c>
      <c r="G28" s="56">
        <v>42.47</v>
      </c>
      <c r="I28">
        <f>IF(ISERROR(VLOOKUP($A28,Points!$A$2:$B$75,2,FALSE)),0,VLOOKUP($A28,Points!$A$2:$B$75,2,FALSE))</f>
        <v>32</v>
      </c>
    </row>
    <row r="29" spans="1:9" ht="12">
      <c r="A29" s="64">
        <v>9</v>
      </c>
      <c r="B29" s="1" t="s">
        <v>338</v>
      </c>
      <c r="C29" s="1" t="s">
        <v>17</v>
      </c>
      <c r="D29" s="56">
        <v>0.0004181712962962963</v>
      </c>
      <c r="E29" s="56">
        <v>0.0004203703703703704</v>
      </c>
      <c r="F29" s="56">
        <v>0.0008385416666666667</v>
      </c>
      <c r="G29" s="56">
        <v>64.44</v>
      </c>
      <c r="I29">
        <f>IF(ISERROR(VLOOKUP($A29,Points!$A$2:$B$75,2,FALSE)),0,VLOOKUP($A29,Points!$A$2:$B$75,2,FALSE))</f>
        <v>29</v>
      </c>
    </row>
    <row r="30" spans="1:9" ht="12">
      <c r="A30" s="64">
        <v>10</v>
      </c>
      <c r="B30" s="1" t="s">
        <v>339</v>
      </c>
      <c r="C30" s="1" t="s">
        <v>18</v>
      </c>
      <c r="D30" s="1" t="s">
        <v>340</v>
      </c>
      <c r="E30" s="1" t="s">
        <v>341</v>
      </c>
      <c r="F30" s="1" t="s">
        <v>342</v>
      </c>
      <c r="G30" s="1" t="s">
        <v>343</v>
      </c>
      <c r="I30">
        <f>IF(ISERROR(VLOOKUP($A30,Points!$A$2:$B$75,2,FALSE)),0,VLOOKUP($A30,Points!$A$2:$B$75,2,FALSE))</f>
        <v>26</v>
      </c>
    </row>
    <row r="31" spans="1:9" ht="12">
      <c r="A31" s="64">
        <v>11</v>
      </c>
      <c r="B31" s="1" t="s">
        <v>344</v>
      </c>
      <c r="C31" s="1" t="s">
        <v>19</v>
      </c>
      <c r="D31" s="56">
        <v>0.0004231481481481482</v>
      </c>
      <c r="E31" s="56">
        <v>0.0004309027777777777</v>
      </c>
      <c r="F31" s="56">
        <v>0.000854050925925926</v>
      </c>
      <c r="G31" s="56">
        <v>80.99</v>
      </c>
      <c r="I31">
        <f>IF(ISERROR(VLOOKUP($A31,Points!$A$2:$B$75,2,FALSE)),0,VLOOKUP($A31,Points!$A$2:$B$75,2,FALSE))</f>
        <v>24</v>
      </c>
    </row>
    <row r="32" spans="1:9" ht="12">
      <c r="A32" s="64">
        <v>12</v>
      </c>
      <c r="B32" s="1" t="s">
        <v>203</v>
      </c>
      <c r="C32" s="1" t="s">
        <v>20</v>
      </c>
      <c r="D32" s="1" t="s">
        <v>345</v>
      </c>
      <c r="E32" s="56">
        <v>0.0004640046296296297</v>
      </c>
      <c r="F32" s="56">
        <v>0.0009148148148148149</v>
      </c>
      <c r="G32" s="56">
        <v>145.8</v>
      </c>
      <c r="I32">
        <f>IF(ISERROR(VLOOKUP($A32,Points!$A$2:$B$75,2,FALSE)),0,VLOOKUP($A32,Points!$A$2:$B$75,2,FALSE))</f>
        <v>22</v>
      </c>
    </row>
    <row r="33" spans="1:9" ht="12">
      <c r="A33" s="64">
        <v>13</v>
      </c>
      <c r="B33" s="1" t="s">
        <v>346</v>
      </c>
      <c r="C33" s="1" t="s">
        <v>21</v>
      </c>
      <c r="D33" s="56">
        <v>0.0004550925925925926</v>
      </c>
      <c r="E33" s="56">
        <v>0.00046643518518518513</v>
      </c>
      <c r="F33" s="56">
        <v>0.0009215277777777778</v>
      </c>
      <c r="G33" s="56">
        <v>152.96</v>
      </c>
      <c r="I33">
        <f>IF(ISERROR(VLOOKUP($A33,Points!$A$2:$B$75,2,FALSE)),0,VLOOKUP($A33,Points!$A$2:$B$75,2,FALSE))</f>
        <v>20</v>
      </c>
    </row>
    <row r="34" spans="1:9" ht="12">
      <c r="A34" s="64">
        <v>14</v>
      </c>
      <c r="B34" s="1" t="s">
        <v>347</v>
      </c>
      <c r="C34" s="1" t="s">
        <v>22</v>
      </c>
      <c r="D34" s="1" t="s">
        <v>348</v>
      </c>
      <c r="E34" s="56">
        <v>0.0004704861111111111</v>
      </c>
      <c r="F34" s="56">
        <v>0.000925</v>
      </c>
      <c r="G34" s="56">
        <v>156.67</v>
      </c>
      <c r="I34">
        <f>IF(ISERROR(VLOOKUP($A34,Points!$A$2:$B$75,2,FALSE)),0,VLOOKUP($A34,Points!$A$2:$B$75,2,FALSE))</f>
        <v>18</v>
      </c>
    </row>
    <row r="35" spans="1:9" ht="12">
      <c r="A35" s="64">
        <v>15</v>
      </c>
      <c r="B35" s="1" t="s">
        <v>197</v>
      </c>
      <c r="C35" s="1" t="s">
        <v>23</v>
      </c>
      <c r="D35" s="1" t="s">
        <v>349</v>
      </c>
      <c r="E35" s="1" t="s">
        <v>350</v>
      </c>
      <c r="F35" s="1" t="s">
        <v>351</v>
      </c>
      <c r="G35" s="1" t="s">
        <v>352</v>
      </c>
      <c r="I35">
        <f>IF(ISERROR(VLOOKUP($A35,Points!$A$2:$B$75,2,FALSE)),0,VLOOKUP($A35,Points!$A$2:$B$75,2,FALSE))</f>
        <v>16</v>
      </c>
    </row>
    <row r="36" spans="1:9" ht="12">
      <c r="A36" s="64">
        <v>16</v>
      </c>
      <c r="B36" s="1" t="s">
        <v>209</v>
      </c>
      <c r="C36" s="1" t="s">
        <v>24</v>
      </c>
      <c r="D36" s="56">
        <v>0.0004753472222222222</v>
      </c>
      <c r="E36" s="56">
        <v>0.0004842592592592593</v>
      </c>
      <c r="F36" s="56">
        <v>0.0009596064814814814</v>
      </c>
      <c r="G36" s="56">
        <v>193.58</v>
      </c>
      <c r="I36">
        <f>IF(ISERROR(VLOOKUP($A36,Points!$A$2:$B$75,2,FALSE)),0,VLOOKUP($A36,Points!$A$2:$B$75,2,FALSE))</f>
        <v>15</v>
      </c>
    </row>
    <row r="37" spans="1:9" ht="12">
      <c r="A37" s="64">
        <v>17</v>
      </c>
      <c r="B37" s="1" t="s">
        <v>353</v>
      </c>
      <c r="C37" s="1" t="s">
        <v>25</v>
      </c>
      <c r="D37" s="56">
        <v>0.00048368055555555556</v>
      </c>
      <c r="E37" s="56">
        <v>0.0004993055555555556</v>
      </c>
      <c r="F37" s="56">
        <v>0.0009829861111111111</v>
      </c>
      <c r="G37" s="56">
        <v>218.52</v>
      </c>
      <c r="I37">
        <f>IF(ISERROR(VLOOKUP($A37,Points!$A$2:$B$75,2,FALSE)),0,VLOOKUP($A37,Points!$A$2:$B$75,2,FALSE))</f>
        <v>14</v>
      </c>
    </row>
    <row r="38" spans="1:9" ht="12">
      <c r="A38" s="64">
        <v>18</v>
      </c>
      <c r="B38" s="1" t="s">
        <v>293</v>
      </c>
      <c r="C38" s="1" t="s">
        <v>26</v>
      </c>
      <c r="D38" s="56">
        <v>0.0004966435185185184</v>
      </c>
      <c r="E38" s="56">
        <v>0.0004883101851851852</v>
      </c>
      <c r="F38" s="56">
        <v>0.0009849537037037036</v>
      </c>
      <c r="G38" s="56">
        <v>220.62</v>
      </c>
      <c r="I38">
        <f>IF(ISERROR(VLOOKUP($A38,Points!$A$2:$B$75,2,FALSE)),0,VLOOKUP($A38,Points!$A$2:$B$75,2,FALSE))</f>
        <v>13</v>
      </c>
    </row>
    <row r="39" spans="1:9" ht="12">
      <c r="A39" s="64">
        <v>19</v>
      </c>
      <c r="B39" s="1" t="s">
        <v>220</v>
      </c>
      <c r="C39" s="1" t="s">
        <v>27</v>
      </c>
      <c r="D39" s="56">
        <v>0.0005025462962962963</v>
      </c>
      <c r="E39" s="56">
        <v>0.0004976851851851852</v>
      </c>
      <c r="F39" s="1" t="s">
        <v>354</v>
      </c>
      <c r="G39" s="56">
        <v>236.91</v>
      </c>
      <c r="I39">
        <f>IF(ISERROR(VLOOKUP($A39,Points!$A$2:$B$75,2,FALSE)),0,VLOOKUP($A39,Points!$A$2:$B$75,2,FALSE))</f>
        <v>12</v>
      </c>
    </row>
    <row r="40" spans="1:9" ht="12">
      <c r="A40" s="64">
        <v>20</v>
      </c>
      <c r="B40" s="1" t="s">
        <v>213</v>
      </c>
      <c r="C40" s="1" t="s">
        <v>28</v>
      </c>
      <c r="D40" s="1" t="s">
        <v>355</v>
      </c>
      <c r="E40" s="1" t="s">
        <v>356</v>
      </c>
      <c r="F40" s="1" t="s">
        <v>357</v>
      </c>
      <c r="G40" s="1" t="s">
        <v>358</v>
      </c>
      <c r="I40">
        <f>IF(ISERROR(VLOOKUP($A40,Points!$A$2:$B$75,2,FALSE)),0,VLOOKUP($A40,Points!$A$2:$B$75,2,FALSE))</f>
        <v>11</v>
      </c>
    </row>
    <row r="41" spans="1:9" ht="12">
      <c r="A41" s="64">
        <v>21</v>
      </c>
      <c r="B41" s="1" t="s">
        <v>215</v>
      </c>
      <c r="C41" s="1" t="s">
        <v>29</v>
      </c>
      <c r="D41" s="56">
        <v>0.0004982638888888889</v>
      </c>
      <c r="E41" s="1" t="s">
        <v>359</v>
      </c>
      <c r="F41" s="56">
        <v>0.0010260416666666666</v>
      </c>
      <c r="G41" s="56">
        <v>264.44</v>
      </c>
      <c r="I41">
        <f>IF(ISERROR(VLOOKUP($A41,Points!$A$2:$B$75,2,FALSE)),0,VLOOKUP($A41,Points!$A$2:$B$75,2,FALSE))</f>
        <v>10</v>
      </c>
    </row>
    <row r="42" spans="1:9" ht="12">
      <c r="A42" s="64">
        <v>22</v>
      </c>
      <c r="B42" s="1" t="s">
        <v>211</v>
      </c>
      <c r="C42" s="1" t="s">
        <v>30</v>
      </c>
      <c r="D42" s="56">
        <v>0.0005121527777777778</v>
      </c>
      <c r="E42" s="56">
        <v>0.0005206018518518518</v>
      </c>
      <c r="F42" s="56">
        <v>0.0010327546296296298</v>
      </c>
      <c r="G42" s="56">
        <v>271.6</v>
      </c>
      <c r="I42">
        <f>IF(ISERROR(VLOOKUP($A42,Points!$A$2:$B$75,2,FALSE)),0,VLOOKUP($A42,Points!$A$2:$B$75,2,FALSE))</f>
        <v>9</v>
      </c>
    </row>
    <row r="43" spans="1:9" ht="12">
      <c r="A43" s="64">
        <v>23</v>
      </c>
      <c r="B43" s="1" t="s">
        <v>360</v>
      </c>
      <c r="C43" s="1" t="s">
        <v>31</v>
      </c>
      <c r="D43" s="1" t="s">
        <v>361</v>
      </c>
      <c r="E43" s="56">
        <v>0.000584375</v>
      </c>
      <c r="F43" s="1" t="s">
        <v>362</v>
      </c>
      <c r="G43" s="1" t="s">
        <v>363</v>
      </c>
      <c r="I43">
        <f>IF(ISERROR(VLOOKUP($A43,Points!$A$2:$B$75,2,FALSE)),0,VLOOKUP($A43,Points!$A$2:$B$75,2,FALSE))</f>
        <v>8</v>
      </c>
    </row>
    <row r="44" spans="1:9" ht="12">
      <c r="A44" s="64">
        <v>24</v>
      </c>
      <c r="B44" s="1" t="s">
        <v>364</v>
      </c>
      <c r="C44" s="1" t="s">
        <v>32</v>
      </c>
      <c r="D44" s="1" t="s">
        <v>365</v>
      </c>
      <c r="E44" s="1" t="s">
        <v>366</v>
      </c>
      <c r="F44" s="56">
        <v>0.0011608796296296295</v>
      </c>
      <c r="G44" s="1" t="s">
        <v>367</v>
      </c>
      <c r="I44">
        <f>IF(ISERROR(VLOOKUP($A44,Points!$A$2:$B$75,2,FALSE)),0,VLOOKUP($A44,Points!$A$2:$B$75,2,FALSE))</f>
        <v>7</v>
      </c>
    </row>
    <row r="45" spans="1:9" ht="12">
      <c r="A45" s="64">
        <v>25</v>
      </c>
      <c r="B45" s="1" t="s">
        <v>201</v>
      </c>
      <c r="C45" s="1" t="s">
        <v>33</v>
      </c>
      <c r="D45" s="1" t="s">
        <v>141</v>
      </c>
      <c r="E45" s="1" t="s">
        <v>368</v>
      </c>
      <c r="F45" s="1" t="s">
        <v>142</v>
      </c>
      <c r="I45">
        <v>0</v>
      </c>
    </row>
    <row r="46" spans="1:9" ht="12">
      <c r="A46" s="64">
        <v>26</v>
      </c>
      <c r="B46" s="1" t="s">
        <v>369</v>
      </c>
      <c r="C46" s="1" t="s">
        <v>34</v>
      </c>
      <c r="D46" s="1" t="s">
        <v>370</v>
      </c>
      <c r="E46" s="1" t="s">
        <v>141</v>
      </c>
      <c r="F46" s="1" t="s">
        <v>143</v>
      </c>
      <c r="I46">
        <v>0</v>
      </c>
    </row>
    <row r="47" spans="1:9" ht="12">
      <c r="A47" s="64">
        <v>27</v>
      </c>
      <c r="B47" s="1" t="s">
        <v>371</v>
      </c>
      <c r="C47" s="1" t="s">
        <v>35</v>
      </c>
      <c r="D47" s="1" t="s">
        <v>372</v>
      </c>
      <c r="E47" s="1" t="s">
        <v>141</v>
      </c>
      <c r="F47" s="1" t="s">
        <v>143</v>
      </c>
      <c r="I47">
        <v>0</v>
      </c>
    </row>
    <row r="49" spans="1:7" ht="12">
      <c r="A49" s="1" t="s">
        <v>124</v>
      </c>
      <c r="B49" s="1" t="s">
        <v>124</v>
      </c>
      <c r="C49" s="1" t="s">
        <v>125</v>
      </c>
      <c r="D49" s="1" t="s">
        <v>126</v>
      </c>
      <c r="E49" s="1" t="s">
        <v>126</v>
      </c>
      <c r="F49" s="1" t="s">
        <v>126</v>
      </c>
      <c r="G49" s="1" t="s">
        <v>127</v>
      </c>
    </row>
    <row r="50" spans="1:7" ht="12">
      <c r="A50" s="1" t="s">
        <v>128</v>
      </c>
      <c r="B50" s="1" t="s">
        <v>129</v>
      </c>
      <c r="C50" s="1" t="s">
        <v>130</v>
      </c>
      <c r="D50" s="1" t="s">
        <v>131</v>
      </c>
      <c r="G50" s="1" t="s">
        <v>132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1">
      <selection activeCell="A9" sqref="A9"/>
    </sheetView>
  </sheetViews>
  <sheetFormatPr defaultColWidth="9.140625" defaultRowHeight="12.75"/>
  <cols>
    <col min="1" max="2" width="6.7109375" style="1" customWidth="1"/>
    <col min="3" max="3" width="31.28125" style="1" customWidth="1"/>
    <col min="4" max="5" width="12.28125" style="1" customWidth="1"/>
    <col min="6" max="6" width="13.7109375" style="1" customWidth="1"/>
    <col min="7" max="7" width="11.28125" style="1" customWidth="1"/>
    <col min="8" max="8" width="7.8515625" style="1" customWidth="1"/>
    <col min="9" max="9" width="8.8515625" style="0" customWidth="1"/>
    <col min="10" max="16384" width="9.140625" style="1" customWidth="1"/>
  </cols>
  <sheetData>
    <row r="2" spans="3:5" ht="12">
      <c r="C2" s="1" t="s">
        <v>133</v>
      </c>
      <c r="D2" s="1" t="s">
        <v>134</v>
      </c>
      <c r="E2" s="1" t="s">
        <v>135</v>
      </c>
    </row>
    <row r="3" spans="3:6" ht="12">
      <c r="C3" s="1" t="s">
        <v>309</v>
      </c>
      <c r="D3" s="1" t="s">
        <v>373</v>
      </c>
      <c r="E3" s="1" t="s">
        <v>311</v>
      </c>
      <c r="F3" s="1" t="s">
        <v>312</v>
      </c>
    </row>
    <row r="4" spans="3:4" ht="12">
      <c r="C4" s="62" t="s">
        <v>313</v>
      </c>
      <c r="D4" s="1" t="s">
        <v>314</v>
      </c>
    </row>
    <row r="6" spans="1:7" ht="12">
      <c r="A6" s="1" t="s">
        <v>157</v>
      </c>
      <c r="B6" s="1" t="s">
        <v>157</v>
      </c>
      <c r="C6" s="1" t="s">
        <v>158</v>
      </c>
      <c r="D6" s="1" t="s">
        <v>233</v>
      </c>
      <c r="E6" s="1" t="s">
        <v>233</v>
      </c>
      <c r="F6" s="1" t="s">
        <v>233</v>
      </c>
      <c r="G6" s="1" t="s">
        <v>159</v>
      </c>
    </row>
    <row r="7" spans="1:7" ht="12">
      <c r="A7" s="1" t="s">
        <v>103</v>
      </c>
      <c r="B7" s="1" t="s">
        <v>104</v>
      </c>
      <c r="C7" s="1" t="s">
        <v>37</v>
      </c>
      <c r="D7" s="1" t="s">
        <v>105</v>
      </c>
      <c r="E7" s="1" t="s">
        <v>106</v>
      </c>
      <c r="F7" s="1" t="s">
        <v>123</v>
      </c>
      <c r="G7" s="1" t="s">
        <v>108</v>
      </c>
    </row>
    <row r="8" spans="1:8" ht="12">
      <c r="A8" s="1" t="s">
        <v>124</v>
      </c>
      <c r="B8" s="2" t="s">
        <v>124</v>
      </c>
      <c r="C8" s="2" t="s">
        <v>125</v>
      </c>
      <c r="D8" s="2" t="s">
        <v>126</v>
      </c>
      <c r="E8" s="2" t="s">
        <v>126</v>
      </c>
      <c r="F8" s="2" t="s">
        <v>126</v>
      </c>
      <c r="G8" s="2" t="s">
        <v>127</v>
      </c>
      <c r="H8" s="2"/>
    </row>
    <row r="9" spans="1:9" ht="12">
      <c r="A9" s="64">
        <v>1</v>
      </c>
      <c r="B9" s="2">
        <v>1</v>
      </c>
      <c r="C9" s="2" t="s">
        <v>0</v>
      </c>
      <c r="D9" s="65">
        <v>0.0006259259259259259</v>
      </c>
      <c r="E9" s="65">
        <v>0.0006237268518518519</v>
      </c>
      <c r="F9" s="65">
        <v>0.0012496527777777777</v>
      </c>
      <c r="G9" s="65">
        <v>0</v>
      </c>
      <c r="H9" s="2"/>
      <c r="I9">
        <f>IF(ISERROR(VLOOKUP($A9,Points!$A$2:$B$75,2,FALSE)),0,VLOOKUP($A9,Points!$A$2:$B$75,2,FALSE))</f>
        <v>100</v>
      </c>
    </row>
    <row r="10" spans="1:9" ht="12">
      <c r="A10" s="64">
        <v>2</v>
      </c>
      <c r="B10" s="2">
        <v>3</v>
      </c>
      <c r="C10" s="2" t="s">
        <v>4</v>
      </c>
      <c r="D10" s="65">
        <v>0.0007158564814814815</v>
      </c>
      <c r="E10" s="65">
        <v>0.0007179398148148148</v>
      </c>
      <c r="F10" s="65">
        <v>0.0014337962962962963</v>
      </c>
      <c r="G10" s="65">
        <v>83.99</v>
      </c>
      <c r="H10" s="2"/>
      <c r="I10">
        <f>IF(ISERROR(VLOOKUP($A10,Points!$A$2:$B$75,2,FALSE)),0,VLOOKUP($A10,Points!$A$2:$B$75,2,FALSE))</f>
        <v>80</v>
      </c>
    </row>
    <row r="11" spans="1:9" ht="12">
      <c r="A11" s="64">
        <v>3</v>
      </c>
      <c r="B11" s="2">
        <v>9</v>
      </c>
      <c r="C11" s="2" t="s">
        <v>2</v>
      </c>
      <c r="D11" s="65">
        <v>0.0007233796296296296</v>
      </c>
      <c r="E11" s="65">
        <v>0.0007166666666666667</v>
      </c>
      <c r="F11" s="65">
        <v>0.0014400462962962963</v>
      </c>
      <c r="G11" s="65">
        <v>86.84</v>
      </c>
      <c r="H11" s="2"/>
      <c r="I11">
        <f>IF(ISERROR(VLOOKUP($A11,Points!$A$2:$B$75,2,FALSE)),0,VLOOKUP($A11,Points!$A$2:$B$75,2,FALSE))</f>
        <v>60</v>
      </c>
    </row>
    <row r="12" spans="1:9" ht="12">
      <c r="A12" s="64">
        <v>4</v>
      </c>
      <c r="B12" s="2">
        <v>7</v>
      </c>
      <c r="C12" s="2" t="s">
        <v>6</v>
      </c>
      <c r="D12" s="65">
        <v>0.0007474537037037037</v>
      </c>
      <c r="E12" s="65">
        <v>0.0007563657407407407</v>
      </c>
      <c r="F12" s="65">
        <v>0.0015038194444444446</v>
      </c>
      <c r="G12" s="65">
        <v>115.93</v>
      </c>
      <c r="H12" s="2"/>
      <c r="I12">
        <f>IF(ISERROR(VLOOKUP($A12,Points!$A$2:$B$75,2,FALSE)),0,VLOOKUP($A12,Points!$A$2:$B$75,2,FALSE))</f>
        <v>50</v>
      </c>
    </row>
    <row r="13" spans="1:9" ht="12">
      <c r="A13" s="64">
        <v>5</v>
      </c>
      <c r="B13" s="2">
        <v>6</v>
      </c>
      <c r="C13" s="2" t="s">
        <v>8</v>
      </c>
      <c r="D13" s="65">
        <v>0.001084837962962963</v>
      </c>
      <c r="E13" s="65">
        <v>0.0010559027777777778</v>
      </c>
      <c r="F13" s="65">
        <v>0.002140740740740741</v>
      </c>
      <c r="G13" s="65">
        <v>406.45</v>
      </c>
      <c r="H13" s="2"/>
      <c r="I13">
        <f>IF(ISERROR(VLOOKUP($A13,Points!$A$2:$B$75,2,FALSE)),0,VLOOKUP($A13,Points!$A$2:$B$75,2,FALSE))</f>
        <v>45</v>
      </c>
    </row>
    <row r="14" spans="1:9" ht="12">
      <c r="A14" s="66"/>
      <c r="B14" s="2"/>
      <c r="C14" s="2"/>
      <c r="D14" s="65"/>
      <c r="E14" s="65"/>
      <c r="F14" s="65"/>
      <c r="G14" s="65"/>
      <c r="H14" s="2"/>
      <c r="I14" s="2"/>
    </row>
    <row r="15" spans="1:9" ht="12">
      <c r="A15" s="2"/>
      <c r="B15" s="2"/>
      <c r="C15" s="2"/>
      <c r="D15" s="65"/>
      <c r="E15" s="65"/>
      <c r="F15" s="65"/>
      <c r="G15" s="65"/>
      <c r="H15" s="2"/>
      <c r="I15" s="2"/>
    </row>
    <row r="16" spans="1:9" ht="12">
      <c r="A16" s="2"/>
      <c r="B16" s="2"/>
      <c r="C16" s="2"/>
      <c r="D16" s="65"/>
      <c r="E16" s="65"/>
      <c r="F16" s="65"/>
      <c r="G16" s="65"/>
      <c r="H16" s="2"/>
      <c r="I16" s="2"/>
    </row>
    <row r="17" spans="1:9" ht="12">
      <c r="A17" s="2" t="e">
        <f>NA()</f>
        <v>#N/A</v>
      </c>
      <c r="B17" s="2" t="e">
        <f>NA()</f>
        <v>#N/A</v>
      </c>
      <c r="C17" s="2" t="e">
        <f>NA()</f>
        <v>#N/A</v>
      </c>
      <c r="D17" s="65" t="e">
        <f>NA()</f>
        <v>#N/A</v>
      </c>
      <c r="E17" s="65" t="e">
        <f>NA()</f>
        <v>#N/A</v>
      </c>
      <c r="F17" s="65" t="e">
        <f>NA()</f>
        <v>#N/A</v>
      </c>
      <c r="G17" s="65" t="e">
        <f>NA()</f>
        <v>#N/A</v>
      </c>
      <c r="H17" s="2"/>
      <c r="I17" s="2"/>
    </row>
    <row r="18" spans="1:9" ht="12">
      <c r="A18" s="2" t="s">
        <v>103</v>
      </c>
      <c r="B18" s="2" t="s">
        <v>104</v>
      </c>
      <c r="C18" s="2" t="s">
        <v>37</v>
      </c>
      <c r="D18" s="65" t="s">
        <v>105</v>
      </c>
      <c r="E18" s="65" t="s">
        <v>106</v>
      </c>
      <c r="F18" s="65" t="s">
        <v>123</v>
      </c>
      <c r="G18" s="65" t="s">
        <v>108</v>
      </c>
      <c r="H18" s="2"/>
      <c r="I18" s="2"/>
    </row>
    <row r="19" spans="1:9" ht="12">
      <c r="A19" s="2" t="s">
        <v>124</v>
      </c>
      <c r="B19" s="2" t="s">
        <v>124</v>
      </c>
      <c r="C19" s="2" t="s">
        <v>125</v>
      </c>
      <c r="D19" s="65" t="s">
        <v>126</v>
      </c>
      <c r="E19" s="65" t="s">
        <v>126</v>
      </c>
      <c r="F19" s="65" t="s">
        <v>126</v>
      </c>
      <c r="G19" s="65" t="s">
        <v>127</v>
      </c>
      <c r="H19" s="2"/>
      <c r="I19" s="2"/>
    </row>
    <row r="20" spans="1:9" ht="12">
      <c r="A20" s="2">
        <v>1</v>
      </c>
      <c r="B20" s="2">
        <v>85</v>
      </c>
      <c r="C20" s="2" t="s">
        <v>11</v>
      </c>
      <c r="D20" s="65">
        <v>0.0005412037037037037</v>
      </c>
      <c r="E20" s="65">
        <v>0.0005394675925925926</v>
      </c>
      <c r="F20" s="65">
        <v>0.0010806712962962964</v>
      </c>
      <c r="G20" s="65">
        <v>0</v>
      </c>
      <c r="H20" s="2"/>
      <c r="I20">
        <f>IF(ISERROR(VLOOKUP($A20,Points!$A$2:$B$75,2,FALSE)),0,VLOOKUP($A20,Points!$A$2:$B$75,2,FALSE))</f>
        <v>100</v>
      </c>
    </row>
    <row r="21" spans="1:9" ht="12">
      <c r="A21" s="2">
        <v>2</v>
      </c>
      <c r="B21" s="2">
        <v>92</v>
      </c>
      <c r="C21" s="2" t="s">
        <v>10</v>
      </c>
      <c r="D21" s="65">
        <v>0.0005524305555555555</v>
      </c>
      <c r="E21" s="65">
        <v>0.0005549768518518519</v>
      </c>
      <c r="F21" s="65">
        <v>0.0011074074074074074</v>
      </c>
      <c r="G21" s="65">
        <v>14.1</v>
      </c>
      <c r="H21" s="2"/>
      <c r="I21">
        <f>IF(ISERROR(VLOOKUP($A21,Points!$A$2:$B$75,2,FALSE)),0,VLOOKUP($A21,Points!$A$2:$B$75,2,FALSE))</f>
        <v>80</v>
      </c>
    </row>
    <row r="22" spans="1:9" ht="12">
      <c r="A22" s="2">
        <v>3</v>
      </c>
      <c r="B22" s="2">
        <v>73</v>
      </c>
      <c r="C22" s="2" t="s">
        <v>9</v>
      </c>
      <c r="D22" s="65">
        <v>0.0005681712962962963</v>
      </c>
      <c r="E22" s="65">
        <v>0.0005616898148148148</v>
      </c>
      <c r="F22" s="65">
        <v>0.0011298611111111112</v>
      </c>
      <c r="G22" s="65">
        <v>25.95</v>
      </c>
      <c r="H22" s="2"/>
      <c r="I22">
        <f>IF(ISERROR(VLOOKUP($A22,Points!$A$2:$B$75,2,FALSE)),0,VLOOKUP($A22,Points!$A$2:$B$75,2,FALSE))</f>
        <v>60</v>
      </c>
    </row>
    <row r="23" spans="1:9" ht="12">
      <c r="A23" s="2">
        <v>4</v>
      </c>
      <c r="B23" s="2">
        <v>25</v>
      </c>
      <c r="C23" s="2" t="s">
        <v>16</v>
      </c>
      <c r="D23" s="65">
        <v>0.0005796296296296296</v>
      </c>
      <c r="E23" s="65">
        <v>0.0005787037037037037</v>
      </c>
      <c r="F23" s="65">
        <v>0.0011583333333333333</v>
      </c>
      <c r="G23" s="65">
        <v>40.96</v>
      </c>
      <c r="H23" s="2"/>
      <c r="I23">
        <f>IF(ISERROR(VLOOKUP($A23,Points!$A$2:$B$75,2,FALSE)),0,VLOOKUP($A23,Points!$A$2:$B$75,2,FALSE))</f>
        <v>50</v>
      </c>
    </row>
    <row r="24" spans="1:9" ht="12">
      <c r="A24" s="2">
        <v>5</v>
      </c>
      <c r="B24" s="1" t="s">
        <v>185</v>
      </c>
      <c r="C24" s="1" t="s">
        <v>14</v>
      </c>
      <c r="D24" s="56">
        <v>0.0005883101851851852</v>
      </c>
      <c r="E24" s="56">
        <v>0.0005905092592592593</v>
      </c>
      <c r="F24" s="56">
        <v>0.0011788194444444444</v>
      </c>
      <c r="G24" s="56">
        <v>51.77</v>
      </c>
      <c r="I24">
        <f>IF(ISERROR(VLOOKUP($A24,Points!$A$2:$B$75,2,FALSE)),0,VLOOKUP($A24,Points!$A$2:$B$75,2,FALSE))</f>
        <v>45</v>
      </c>
    </row>
    <row r="25" spans="1:9" ht="12">
      <c r="A25" s="2">
        <v>6</v>
      </c>
      <c r="B25" s="2">
        <v>39</v>
      </c>
      <c r="C25" s="2" t="s">
        <v>13</v>
      </c>
      <c r="D25" s="65">
        <v>0.0006034722222222223</v>
      </c>
      <c r="E25" s="65">
        <v>0.0005841435185185185</v>
      </c>
      <c r="F25" s="65">
        <v>0.0011876157407407408</v>
      </c>
      <c r="G25" s="65">
        <v>56.41</v>
      </c>
      <c r="H25" s="2"/>
      <c r="I25">
        <f>IF(ISERROR(VLOOKUP($A25,Points!$A$2:$B$75,2,FALSE)),0,VLOOKUP($A25,Points!$A$2:$B$75,2,FALSE))</f>
        <v>40</v>
      </c>
    </row>
    <row r="26" spans="1:9" ht="12">
      <c r="A26" s="2">
        <v>7</v>
      </c>
      <c r="B26" s="2">
        <v>40</v>
      </c>
      <c r="C26" s="2" t="s">
        <v>17</v>
      </c>
      <c r="D26" s="65">
        <v>0.0006185185185185185</v>
      </c>
      <c r="E26" s="65">
        <v>0.0006157407407407408</v>
      </c>
      <c r="F26" s="65">
        <v>0.0012342592592592592</v>
      </c>
      <c r="G26" s="65">
        <v>81.01</v>
      </c>
      <c r="H26" s="2"/>
      <c r="I26">
        <f>IF(ISERROR(VLOOKUP($A26,Points!$A$2:$B$75,2,FALSE)),0,VLOOKUP($A26,Points!$A$2:$B$75,2,FALSE))</f>
        <v>36</v>
      </c>
    </row>
    <row r="27" spans="1:9" ht="12">
      <c r="A27" s="2">
        <v>8</v>
      </c>
      <c r="B27" s="2">
        <v>41</v>
      </c>
      <c r="C27" s="2" t="s">
        <v>18</v>
      </c>
      <c r="D27" s="65">
        <v>0.0006293981481481481</v>
      </c>
      <c r="E27" s="65">
        <v>0.0006440972222222222</v>
      </c>
      <c r="F27" s="65">
        <v>0.0012734953703703704</v>
      </c>
      <c r="G27" s="65">
        <v>101.71</v>
      </c>
      <c r="H27" s="2"/>
      <c r="I27">
        <f>IF(ISERROR(VLOOKUP($A27,Points!$A$2:$B$75,2,FALSE)),0,VLOOKUP($A27,Points!$A$2:$B$75,2,FALSE))</f>
        <v>32</v>
      </c>
    </row>
    <row r="28" spans="1:9" ht="12">
      <c r="A28" s="2">
        <v>9</v>
      </c>
      <c r="B28" s="2">
        <v>84</v>
      </c>
      <c r="C28" s="2" t="s">
        <v>19</v>
      </c>
      <c r="D28" s="65">
        <v>0.0006842592592592592</v>
      </c>
      <c r="E28" s="65">
        <v>0.0006739583333333333</v>
      </c>
      <c r="F28" s="65">
        <v>0.0013582175925925925</v>
      </c>
      <c r="G28" s="65">
        <v>146.39</v>
      </c>
      <c r="H28" s="2"/>
      <c r="I28">
        <f>IF(ISERROR(VLOOKUP($A28,Points!$A$2:$B$75,2,FALSE)),0,VLOOKUP($A28,Points!$A$2:$B$75,2,FALSE))</f>
        <v>29</v>
      </c>
    </row>
    <row r="29" spans="1:9" ht="12">
      <c r="A29" s="2">
        <v>10</v>
      </c>
      <c r="B29" s="2">
        <v>30</v>
      </c>
      <c r="C29" s="2" t="s">
        <v>21</v>
      </c>
      <c r="D29" s="65">
        <v>0.0006957175925925926</v>
      </c>
      <c r="E29" s="65">
        <v>0.0006855324074074074</v>
      </c>
      <c r="F29" s="65">
        <v>0.00138125</v>
      </c>
      <c r="G29" s="65">
        <v>158.54</v>
      </c>
      <c r="H29" s="2"/>
      <c r="I29">
        <f>IF(ISERROR(VLOOKUP($A29,Points!$A$2:$B$75,2,FALSE)),0,VLOOKUP($A29,Points!$A$2:$B$75,2,FALSE))</f>
        <v>26</v>
      </c>
    </row>
    <row r="30" spans="1:9" ht="12">
      <c r="A30" s="2">
        <v>11</v>
      </c>
      <c r="B30" s="2">
        <v>72</v>
      </c>
      <c r="C30" s="2" t="s">
        <v>33</v>
      </c>
      <c r="D30" s="65">
        <v>0.0006949074074074074</v>
      </c>
      <c r="E30" s="65">
        <v>0.0007233796296296296</v>
      </c>
      <c r="F30" s="65">
        <v>0.0014182870370370371</v>
      </c>
      <c r="G30" s="65">
        <v>178.08</v>
      </c>
      <c r="H30" s="2"/>
      <c r="I30">
        <f>IF(ISERROR(VLOOKUP($A30,Points!$A$2:$B$75,2,FALSE)),0,VLOOKUP($A30,Points!$A$2:$B$75,2,FALSE))</f>
        <v>24</v>
      </c>
    </row>
    <row r="31" spans="1:9" ht="12">
      <c r="A31" s="2">
        <v>12</v>
      </c>
      <c r="B31" s="2">
        <v>45</v>
      </c>
      <c r="C31" s="2" t="s">
        <v>22</v>
      </c>
      <c r="D31" s="65">
        <v>0.0007035879629629629</v>
      </c>
      <c r="E31" s="65">
        <v>0.0007255787037037037</v>
      </c>
      <c r="F31" s="65">
        <v>0.0014291666666666667</v>
      </c>
      <c r="G31" s="65">
        <v>183.81</v>
      </c>
      <c r="H31" s="2"/>
      <c r="I31">
        <f>IF(ISERROR(VLOOKUP($A31,Points!$A$2:$B$75,2,FALSE)),0,VLOOKUP($A31,Points!$A$2:$B$75,2,FALSE))</f>
        <v>22</v>
      </c>
    </row>
    <row r="32" spans="1:9" ht="12">
      <c r="A32" s="2">
        <v>13</v>
      </c>
      <c r="B32" s="2">
        <v>20</v>
      </c>
      <c r="C32" s="2" t="s">
        <v>25</v>
      </c>
      <c r="D32" s="65">
        <v>0.0007173611111111111</v>
      </c>
      <c r="E32" s="65">
        <v>0.0007278935185185186</v>
      </c>
      <c r="F32" s="65">
        <v>0.0014452546296296297</v>
      </c>
      <c r="G32" s="65">
        <v>192.3</v>
      </c>
      <c r="H32" s="2"/>
      <c r="I32">
        <f>IF(ISERROR(VLOOKUP($A32,Points!$A$2:$B$75,2,FALSE)),0,VLOOKUP($A32,Points!$A$2:$B$75,2,FALSE))</f>
        <v>20</v>
      </c>
    </row>
    <row r="33" spans="1:9" ht="12">
      <c r="A33" s="2">
        <v>14</v>
      </c>
      <c r="B33" s="2">
        <v>32</v>
      </c>
      <c r="C33" s="2" t="s">
        <v>26</v>
      </c>
      <c r="D33" s="65">
        <v>0.0007221064814814814</v>
      </c>
      <c r="E33" s="65">
        <v>0.0007381944444444444</v>
      </c>
      <c r="F33" s="65">
        <v>0.0014603009259259259</v>
      </c>
      <c r="G33" s="65">
        <v>200.24</v>
      </c>
      <c r="H33" s="2"/>
      <c r="I33">
        <f>IF(ISERROR(VLOOKUP($A33,Points!$A$2:$B$75,2,FALSE)),0,VLOOKUP($A33,Points!$A$2:$B$75,2,FALSE))</f>
        <v>18</v>
      </c>
    </row>
    <row r="34" spans="1:9" ht="12">
      <c r="A34" s="2">
        <v>15</v>
      </c>
      <c r="B34" s="2">
        <v>36</v>
      </c>
      <c r="C34" s="2" t="s">
        <v>35</v>
      </c>
      <c r="D34" s="65">
        <v>0.0007487268518518519</v>
      </c>
      <c r="E34" s="65">
        <v>0.000718287037037037</v>
      </c>
      <c r="F34" s="65">
        <v>0.0014670138888888888</v>
      </c>
      <c r="G34" s="65">
        <v>203.78</v>
      </c>
      <c r="H34" s="2"/>
      <c r="I34">
        <f>IF(ISERROR(VLOOKUP($A34,Points!$A$2:$B$75,2,FALSE)),0,VLOOKUP($A34,Points!$A$2:$B$75,2,FALSE))</f>
        <v>16</v>
      </c>
    </row>
    <row r="35" spans="1:9" ht="12">
      <c r="A35" s="2">
        <v>16</v>
      </c>
      <c r="B35" s="1" t="s">
        <v>220</v>
      </c>
      <c r="C35" s="1" t="s">
        <v>27</v>
      </c>
      <c r="D35" s="56">
        <v>0.0007482638888888889</v>
      </c>
      <c r="E35" s="56">
        <v>0.0007497685185185185</v>
      </c>
      <c r="F35" s="56">
        <v>0.0014980324074074076</v>
      </c>
      <c r="G35" s="56">
        <v>220.14</v>
      </c>
      <c r="I35">
        <f>IF(ISERROR(VLOOKUP($A35,Points!$A$2:$B$75,2,FALSE)),0,VLOOKUP($A35,Points!$A$2:$B$75,2,FALSE))</f>
        <v>15</v>
      </c>
    </row>
    <row r="36" spans="1:9" ht="12">
      <c r="A36" s="2">
        <v>17</v>
      </c>
      <c r="B36" s="2">
        <v>21</v>
      </c>
      <c r="C36" s="2" t="s">
        <v>24</v>
      </c>
      <c r="D36" s="65">
        <v>0.0007953703703703703</v>
      </c>
      <c r="E36" s="65">
        <v>0.0007670138888888888</v>
      </c>
      <c r="F36" s="65">
        <v>0.0015623842592592595</v>
      </c>
      <c r="G36" s="65">
        <v>254.08</v>
      </c>
      <c r="H36" s="2"/>
      <c r="I36">
        <f>IF(ISERROR(VLOOKUP($A36,Points!$A$2:$B$75,2,FALSE)),0,VLOOKUP($A36,Points!$A$2:$B$75,2,FALSE))</f>
        <v>14</v>
      </c>
    </row>
    <row r="37" spans="1:9" ht="12">
      <c r="A37" s="2">
        <v>18</v>
      </c>
      <c r="B37" s="2">
        <v>22</v>
      </c>
      <c r="C37" s="2" t="s">
        <v>28</v>
      </c>
      <c r="D37" s="65">
        <v>0.000784837962962963</v>
      </c>
      <c r="E37" s="65">
        <v>0.0008126157407407407</v>
      </c>
      <c r="F37" s="65">
        <v>0.0015974537037037038</v>
      </c>
      <c r="G37" s="65">
        <v>272.58</v>
      </c>
      <c r="H37" s="2"/>
      <c r="I37">
        <f>IF(ISERROR(VLOOKUP($A37,Points!$A$2:$B$75,2,FALSE)),0,VLOOKUP($A37,Points!$A$2:$B$75,2,FALSE))</f>
        <v>13</v>
      </c>
    </row>
    <row r="38" spans="1:9" ht="12">
      <c r="A38" s="2">
        <v>19</v>
      </c>
      <c r="B38" s="2">
        <v>33</v>
      </c>
      <c r="C38" s="2" t="s">
        <v>30</v>
      </c>
      <c r="D38" s="65">
        <v>0.0007998842592592593</v>
      </c>
      <c r="E38" s="65">
        <v>0.0009509259259259259</v>
      </c>
      <c r="F38" s="65">
        <v>0.0017508101851851853</v>
      </c>
      <c r="G38" s="65">
        <v>353.46</v>
      </c>
      <c r="H38" s="2"/>
      <c r="I38">
        <f>IF(ISERROR(VLOOKUP($A38,Points!$A$2:$B$75,2,FALSE)),0,VLOOKUP($A38,Points!$A$2:$B$75,2,FALSE))</f>
        <v>12</v>
      </c>
    </row>
    <row r="39" spans="1:9" ht="12">
      <c r="A39" s="2">
        <v>20</v>
      </c>
      <c r="B39" s="2">
        <v>23</v>
      </c>
      <c r="C39" s="2" t="s">
        <v>29</v>
      </c>
      <c r="D39" s="65" t="s">
        <v>141</v>
      </c>
      <c r="E39" s="65">
        <v>0.0007697916666666668</v>
      </c>
      <c r="F39" s="65" t="s">
        <v>142</v>
      </c>
      <c r="G39" s="65"/>
      <c r="H39" s="2"/>
      <c r="I39">
        <v>0</v>
      </c>
    </row>
    <row r="40" spans="1:9" ht="12">
      <c r="A40" s="2">
        <v>21</v>
      </c>
      <c r="B40" s="2">
        <v>28</v>
      </c>
      <c r="C40" s="2" t="s">
        <v>20</v>
      </c>
      <c r="D40" s="65" t="s">
        <v>141</v>
      </c>
      <c r="E40" s="65">
        <v>0.0007329861111111111</v>
      </c>
      <c r="F40" s="65" t="s">
        <v>142</v>
      </c>
      <c r="G40" s="65"/>
      <c r="H40" s="2"/>
      <c r="I40">
        <v>0</v>
      </c>
    </row>
    <row r="41" spans="1:9" ht="12">
      <c r="A41" s="2">
        <v>22</v>
      </c>
      <c r="B41" s="2">
        <v>58</v>
      </c>
      <c r="C41" s="2" t="s">
        <v>15</v>
      </c>
      <c r="D41" s="65" t="s">
        <v>141</v>
      </c>
      <c r="E41" s="65">
        <v>0.0005690972222222222</v>
      </c>
      <c r="F41" s="65" t="s">
        <v>142</v>
      </c>
      <c r="G41" s="65"/>
      <c r="H41" s="2"/>
      <c r="I41">
        <v>0</v>
      </c>
    </row>
    <row r="42" spans="1:9" ht="12">
      <c r="A42" s="2">
        <v>23</v>
      </c>
      <c r="B42" s="2">
        <v>43</v>
      </c>
      <c r="C42" s="2" t="s">
        <v>12</v>
      </c>
      <c r="D42" s="65">
        <v>0.0005900462962962963</v>
      </c>
      <c r="E42" s="65" t="s">
        <v>141</v>
      </c>
      <c r="F42" s="65" t="s">
        <v>143</v>
      </c>
      <c r="G42" s="65"/>
      <c r="H42" s="2"/>
      <c r="I42">
        <v>0</v>
      </c>
    </row>
    <row r="43" spans="1:9" ht="12">
      <c r="A43" s="2">
        <v>24</v>
      </c>
      <c r="B43" s="2">
        <v>46</v>
      </c>
      <c r="C43" s="2" t="s">
        <v>23</v>
      </c>
      <c r="D43" s="65">
        <v>0.0007356481481481481</v>
      </c>
      <c r="E43" s="65" t="s">
        <v>141</v>
      </c>
      <c r="F43" s="65" t="s">
        <v>143</v>
      </c>
      <c r="G43" s="65"/>
      <c r="H43" s="2"/>
      <c r="I43">
        <v>0</v>
      </c>
    </row>
    <row r="44" spans="1:9" ht="12">
      <c r="A44" s="2">
        <v>25</v>
      </c>
      <c r="B44" s="2">
        <v>48</v>
      </c>
      <c r="C44" s="2" t="s">
        <v>32</v>
      </c>
      <c r="D44" s="65">
        <v>0.0008298611111111112</v>
      </c>
      <c r="E44" s="65" t="s">
        <v>141</v>
      </c>
      <c r="F44" s="65" t="s">
        <v>143</v>
      </c>
      <c r="G44" s="65"/>
      <c r="H44" s="2"/>
      <c r="I44">
        <v>0</v>
      </c>
    </row>
    <row r="45" spans="1:9" ht="12">
      <c r="A45" s="2"/>
      <c r="B45" s="2"/>
      <c r="C45" s="2"/>
      <c r="D45" s="65"/>
      <c r="E45" s="65"/>
      <c r="F45" s="65"/>
      <c r="G45" s="65"/>
      <c r="H45" s="2"/>
      <c r="I45" s="2"/>
    </row>
    <row r="46" spans="1:9" ht="12">
      <c r="A46" s="2"/>
      <c r="B46" s="2"/>
      <c r="C46" s="2"/>
      <c r="D46" s="65"/>
      <c r="E46" s="65"/>
      <c r="F46" s="2"/>
      <c r="G46" s="2"/>
      <c r="H46" s="2"/>
      <c r="I46" s="2"/>
    </row>
    <row r="47" spans="1:9" ht="12">
      <c r="A47" s="2" t="s">
        <v>124</v>
      </c>
      <c r="B47" s="2" t="s">
        <v>124</v>
      </c>
      <c r="C47" s="2" t="s">
        <v>125</v>
      </c>
      <c r="D47" s="65" t="s">
        <v>126</v>
      </c>
      <c r="E47" s="65" t="s">
        <v>126</v>
      </c>
      <c r="F47" s="2" t="s">
        <v>126</v>
      </c>
      <c r="G47" s="2" t="s">
        <v>127</v>
      </c>
      <c r="H47" s="2"/>
      <c r="I47" s="2"/>
    </row>
    <row r="48" spans="1:9" ht="12">
      <c r="A48" s="2" t="s">
        <v>128</v>
      </c>
      <c r="B48" s="2" t="s">
        <v>129</v>
      </c>
      <c r="C48" s="2" t="s">
        <v>130</v>
      </c>
      <c r="D48" s="2" t="s">
        <v>131</v>
      </c>
      <c r="E48" s="2"/>
      <c r="F48" s="2"/>
      <c r="G48" s="2" t="s">
        <v>132</v>
      </c>
      <c r="H48" s="2"/>
      <c r="I48" s="2"/>
    </row>
    <row r="49" spans="1:9" ht="12">
      <c r="A49" s="2"/>
      <c r="B49" s="2"/>
      <c r="C49" s="2"/>
      <c r="D49" s="2"/>
      <c r="E49" s="65"/>
      <c r="F49" s="2"/>
      <c r="G49" s="2"/>
      <c r="H49" s="2"/>
      <c r="I49" s="2"/>
    </row>
    <row r="50" spans="1:9" ht="12">
      <c r="A50" s="2"/>
      <c r="B50" s="2"/>
      <c r="C50" s="2"/>
      <c r="D50" s="2"/>
      <c r="E50" s="2"/>
      <c r="F50" s="2"/>
      <c r="G50" s="2"/>
      <c r="H50" s="2"/>
      <c r="I50" s="2"/>
    </row>
    <row r="51" spans="1:9" ht="12">
      <c r="A51" s="2"/>
      <c r="B51" s="2"/>
      <c r="C51" s="2"/>
      <c r="D51" s="2"/>
      <c r="E51" s="2"/>
      <c r="F51" s="2"/>
      <c r="G51" s="2"/>
      <c r="H51" s="2"/>
      <c r="I51" s="2"/>
    </row>
    <row r="52" spans="1:9" ht="12">
      <c r="A52" s="2"/>
      <c r="B52" s="2"/>
      <c r="C52" s="2"/>
      <c r="D52" s="2"/>
      <c r="E52" s="2"/>
      <c r="F52" s="2"/>
      <c r="G52" s="2"/>
      <c r="H52" s="2"/>
      <c r="I52" s="2"/>
    </row>
    <row r="53" spans="1:9" ht="12">
      <c r="A53" s="2"/>
      <c r="B53" s="2"/>
      <c r="C53" s="2"/>
      <c r="D53" s="2"/>
      <c r="E53" s="2"/>
      <c r="F53" s="2"/>
      <c r="G53" s="2"/>
      <c r="H53" s="2"/>
      <c r="I53" s="2"/>
    </row>
    <row r="54" spans="1:9" ht="12">
      <c r="A54" s="2"/>
      <c r="B54" s="2"/>
      <c r="C54" s="2"/>
      <c r="D54" s="2"/>
      <c r="E54" s="2"/>
      <c r="F54" s="2"/>
      <c r="G54" s="2"/>
      <c r="H54" s="2"/>
      <c r="I54" s="2"/>
    </row>
    <row r="55" spans="4:9" ht="12">
      <c r="D55" s="56"/>
      <c r="E55" s="56"/>
      <c r="F55" s="56"/>
      <c r="G55" s="56"/>
      <c r="I55" s="2"/>
    </row>
    <row r="56" spans="4:9" ht="12">
      <c r="D56" s="56"/>
      <c r="E56" s="56"/>
      <c r="F56" s="56"/>
      <c r="G56" s="56"/>
      <c r="I56" s="2"/>
    </row>
    <row r="57" spans="4:9" ht="12">
      <c r="D57" s="56"/>
      <c r="E57" s="56"/>
      <c r="F57" s="56"/>
      <c r="G57" s="56"/>
      <c r="I57" s="2"/>
    </row>
    <row r="58" spans="4:9" ht="12">
      <c r="D58" s="56"/>
      <c r="E58" s="56"/>
      <c r="F58" s="56"/>
      <c r="G58" s="56"/>
      <c r="H58" s="62"/>
      <c r="I58" s="2"/>
    </row>
    <row r="59" spans="4:9" ht="12">
      <c r="D59" s="56"/>
      <c r="E59" s="56"/>
      <c r="F59" s="56"/>
      <c r="G59" s="56"/>
      <c r="I59" s="2"/>
    </row>
    <row r="60" spans="4:9" ht="12">
      <c r="D60" s="56"/>
      <c r="E60" s="56"/>
      <c r="F60" s="56"/>
      <c r="G60" s="56"/>
      <c r="I60" s="2"/>
    </row>
    <row r="61" spans="4:9" ht="12">
      <c r="D61" s="56"/>
      <c r="E61" s="56"/>
      <c r="F61" s="56"/>
      <c r="G61" s="56"/>
      <c r="I61" s="2"/>
    </row>
    <row r="62" spans="4:9" ht="12">
      <c r="D62" s="56"/>
      <c r="E62" s="56"/>
      <c r="F62" s="56"/>
      <c r="G62" s="56"/>
      <c r="I62" s="2"/>
    </row>
    <row r="63" spans="4:9" ht="12">
      <c r="D63" s="56"/>
      <c r="E63" s="56"/>
      <c r="F63" s="56"/>
      <c r="G63" s="56"/>
      <c r="I63" s="2"/>
    </row>
    <row r="64" spans="4:9" ht="12">
      <c r="D64" s="56"/>
      <c r="E64" s="56"/>
      <c r="F64" s="56"/>
      <c r="G64" s="56"/>
      <c r="I64" s="2"/>
    </row>
    <row r="65" spans="4:9" ht="12">
      <c r="D65" s="56"/>
      <c r="E65" s="56"/>
      <c r="F65" s="56"/>
      <c r="G65" s="56"/>
      <c r="I65" s="2"/>
    </row>
    <row r="66" spans="4:9" ht="12">
      <c r="D66" s="56"/>
      <c r="E66" s="56"/>
      <c r="F66" s="56"/>
      <c r="G66" s="56"/>
      <c r="I66" s="2"/>
    </row>
    <row r="67" spans="4:9" ht="12">
      <c r="D67" s="56"/>
      <c r="E67" s="56"/>
      <c r="F67" s="56"/>
      <c r="G67" s="56"/>
      <c r="I67" s="2"/>
    </row>
    <row r="69" ht="12">
      <c r="A69" s="67"/>
    </row>
    <row r="70" ht="12">
      <c r="A70" s="67"/>
    </row>
    <row r="71" ht="12">
      <c r="A71" s="68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8:J58"/>
  <sheetViews>
    <sheetView workbookViewId="0" topLeftCell="A21">
      <selection activeCell="D1" sqref="D1"/>
    </sheetView>
  </sheetViews>
  <sheetFormatPr defaultColWidth="9.140625" defaultRowHeight="12.75"/>
  <cols>
    <col min="1" max="2" width="6.7109375" style="1" customWidth="1"/>
    <col min="3" max="3" width="31.28125" style="1" customWidth="1"/>
    <col min="4" max="4" width="12.28125" style="1" customWidth="1"/>
    <col min="5" max="5" width="13.7109375" style="1" customWidth="1"/>
    <col min="6" max="6" width="11.28125" style="1" customWidth="1"/>
    <col min="7" max="8" width="7.8515625" style="1" customWidth="1"/>
    <col min="9" max="9" width="8.8515625" style="0" customWidth="1"/>
    <col min="10" max="16384" width="9.140625" style="1" customWidth="1"/>
  </cols>
  <sheetData>
    <row r="8" ht="12">
      <c r="I8" s="31"/>
    </row>
    <row r="9" spans="4:10" ht="12">
      <c r="D9" s="56"/>
      <c r="I9" s="2"/>
      <c r="J9"/>
    </row>
    <row r="10" spans="4:9" ht="12">
      <c r="D10" s="56"/>
      <c r="I10" s="2"/>
    </row>
    <row r="11" spans="4:9" ht="12">
      <c r="D11" s="56"/>
      <c r="I11" s="2"/>
    </row>
    <row r="12" spans="4:9" ht="12">
      <c r="D12" s="56"/>
      <c r="I12" s="2"/>
    </row>
    <row r="13" spans="4:9" ht="12">
      <c r="D13" s="56"/>
      <c r="I13" s="2"/>
    </row>
    <row r="15" spans="4:9" ht="12">
      <c r="D15" s="56"/>
      <c r="I15" s="2"/>
    </row>
    <row r="21" spans="4:9" ht="12">
      <c r="D21" s="56"/>
      <c r="I21" s="2"/>
    </row>
    <row r="22" spans="4:9" ht="12">
      <c r="D22" s="56"/>
      <c r="I22" s="2"/>
    </row>
    <row r="23" spans="4:9" ht="12">
      <c r="D23" s="56"/>
      <c r="I23" s="2"/>
    </row>
    <row r="24" spans="4:9" ht="12">
      <c r="D24" s="56"/>
      <c r="I24" s="2"/>
    </row>
    <row r="25" spans="4:9" ht="12">
      <c r="D25" s="56"/>
      <c r="I25" s="2"/>
    </row>
    <row r="27" spans="4:9" ht="12">
      <c r="D27" s="56"/>
      <c r="I27" s="2"/>
    </row>
    <row r="28" spans="4:9" ht="12">
      <c r="D28" s="56"/>
      <c r="I28" s="2"/>
    </row>
    <row r="29" spans="4:9" ht="12">
      <c r="D29" s="56"/>
      <c r="I29" s="2"/>
    </row>
    <row r="30" spans="4:9" ht="12">
      <c r="D30" s="56"/>
      <c r="I30" s="2"/>
    </row>
    <row r="31" spans="4:9" ht="12">
      <c r="D31" s="56"/>
      <c r="I31" s="2"/>
    </row>
    <row r="33" spans="4:9" ht="12">
      <c r="D33" s="56"/>
      <c r="I33" s="2"/>
    </row>
    <row r="34" spans="4:9" ht="12">
      <c r="D34" s="56"/>
      <c r="I34" s="2"/>
    </row>
    <row r="35" spans="4:9" ht="12">
      <c r="D35" s="56"/>
      <c r="I35" s="2"/>
    </row>
    <row r="36" spans="4:9" ht="12">
      <c r="D36" s="56"/>
      <c r="I36" s="2"/>
    </row>
    <row r="37" spans="4:9" ht="12">
      <c r="D37" s="56"/>
      <c r="I37" s="2"/>
    </row>
    <row r="39" spans="4:9" ht="12">
      <c r="D39" s="56"/>
      <c r="I39" s="2"/>
    </row>
    <row r="40" spans="4:9" ht="12">
      <c r="D40" s="56"/>
      <c r="I40" s="2"/>
    </row>
    <row r="41" spans="4:9" ht="12">
      <c r="D41" s="56"/>
      <c r="I41" s="2"/>
    </row>
    <row r="42" spans="4:9" ht="12">
      <c r="D42" s="56"/>
      <c r="I42" s="2"/>
    </row>
    <row r="43" spans="4:9" ht="12">
      <c r="D43" s="56"/>
      <c r="I43" s="2"/>
    </row>
    <row r="45" spans="4:9" ht="12">
      <c r="D45" s="56"/>
      <c r="I45" s="2"/>
    </row>
    <row r="46" spans="4:9" ht="12">
      <c r="D46" s="56"/>
      <c r="I46" s="2"/>
    </row>
    <row r="47" spans="4:9" ht="12">
      <c r="D47" s="56"/>
      <c r="I47" s="2"/>
    </row>
    <row r="48" spans="4:9" ht="12">
      <c r="D48" s="56"/>
      <c r="I48" s="2"/>
    </row>
    <row r="49" spans="4:9" ht="12">
      <c r="D49" s="56"/>
      <c r="I49" s="2"/>
    </row>
    <row r="51" spans="4:9" ht="12">
      <c r="D51" s="56"/>
      <c r="I51" s="2"/>
    </row>
    <row r="52" spans="4:9" ht="12">
      <c r="D52" s="56"/>
      <c r="I52" s="2"/>
    </row>
    <row r="53" spans="4:9" ht="12">
      <c r="D53" s="56"/>
      <c r="I53" s="2"/>
    </row>
    <row r="54" spans="4:9" ht="12">
      <c r="D54" s="56"/>
      <c r="I54" s="2"/>
    </row>
    <row r="55" spans="4:9" ht="12">
      <c r="D55" s="56"/>
      <c r="I55" s="2"/>
    </row>
    <row r="57" spans="4:9" ht="12">
      <c r="D57" s="56"/>
      <c r="I57" s="2"/>
    </row>
    <row r="58" spans="4:9" ht="12">
      <c r="D58" s="56"/>
      <c r="I58" s="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8:I55"/>
  <sheetViews>
    <sheetView workbookViewId="0" topLeftCell="A12">
      <selection activeCell="A2" sqref="A2"/>
    </sheetView>
  </sheetViews>
  <sheetFormatPr defaultColWidth="9.140625" defaultRowHeight="12.75"/>
  <cols>
    <col min="1" max="2" width="6.7109375" style="1" customWidth="1"/>
    <col min="3" max="3" width="31.28125" style="1" customWidth="1"/>
    <col min="4" max="4" width="12.28125" style="1" customWidth="1"/>
    <col min="5" max="5" width="13.7109375" style="1" customWidth="1"/>
    <col min="6" max="6" width="11.28125" style="1" customWidth="1"/>
    <col min="7" max="8" width="7.8515625" style="1" customWidth="1"/>
    <col min="9" max="9" width="9.140625" style="69" customWidth="1"/>
    <col min="10" max="16384" width="9.140625" style="1" customWidth="1"/>
  </cols>
  <sheetData>
    <row r="8" ht="12">
      <c r="I8" s="70"/>
    </row>
    <row r="9" ht="12">
      <c r="D9" s="56"/>
    </row>
    <row r="10" ht="12">
      <c r="D10" s="56"/>
    </row>
    <row r="11" ht="12">
      <c r="D11" s="56"/>
    </row>
    <row r="12" ht="12">
      <c r="D12" s="56"/>
    </row>
    <row r="13" ht="12">
      <c r="D13" s="56"/>
    </row>
    <row r="21" ht="12">
      <c r="D21" s="56"/>
    </row>
    <row r="22" ht="12">
      <c r="D22" s="56"/>
    </row>
    <row r="23" ht="12">
      <c r="D23" s="56"/>
    </row>
    <row r="24" ht="12">
      <c r="D24" s="56"/>
    </row>
    <row r="25" ht="12">
      <c r="D25" s="56"/>
    </row>
    <row r="27" ht="12">
      <c r="D27" s="56"/>
    </row>
    <row r="28" ht="12">
      <c r="D28" s="56"/>
    </row>
    <row r="29" ht="12">
      <c r="D29" s="56"/>
    </row>
    <row r="30" ht="12">
      <c r="D30" s="56"/>
    </row>
    <row r="31" ht="12">
      <c r="D31" s="56"/>
    </row>
    <row r="33" ht="12">
      <c r="D33" s="56"/>
    </row>
    <row r="34" ht="12">
      <c r="D34" s="56"/>
    </row>
    <row r="35" ht="12">
      <c r="D35" s="56"/>
    </row>
    <row r="36" ht="12">
      <c r="D36" s="56"/>
    </row>
    <row r="37" ht="12">
      <c r="D37" s="56"/>
    </row>
    <row r="39" ht="12">
      <c r="D39" s="56"/>
    </row>
    <row r="40" ht="12">
      <c r="D40" s="56"/>
    </row>
    <row r="41" ht="12">
      <c r="D41" s="56"/>
    </row>
    <row r="42" ht="12">
      <c r="D42" s="56"/>
    </row>
    <row r="43" ht="12">
      <c r="D43" s="56"/>
    </row>
    <row r="45" ht="12">
      <c r="D45" s="56"/>
    </row>
    <row r="46" ht="12">
      <c r="D46" s="56"/>
    </row>
    <row r="47" ht="12">
      <c r="D47" s="56"/>
    </row>
    <row r="48" ht="12">
      <c r="D48" s="56"/>
    </row>
    <row r="49" ht="12">
      <c r="D49" s="56"/>
    </row>
    <row r="53" ht="12">
      <c r="D53" s="56"/>
    </row>
    <row r="54" ht="12">
      <c r="D54" s="56"/>
    </row>
    <row r="55" ht="12">
      <c r="D55" s="5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2">
      <selection activeCell="A8" sqref="A8"/>
    </sheetView>
  </sheetViews>
  <sheetFormatPr defaultColWidth="9.140625" defaultRowHeight="12.75"/>
  <cols>
    <col min="1" max="1" width="6.28125" style="1" customWidth="1"/>
    <col min="2" max="2" width="8.57421875" style="1" customWidth="1"/>
    <col min="3" max="3" width="22.57421875" style="1" customWidth="1"/>
    <col min="4" max="6" width="9.140625" style="1" customWidth="1"/>
    <col min="7" max="7" width="12.28125" style="1" customWidth="1"/>
    <col min="8" max="8" width="15.140625" style="71" customWidth="1"/>
    <col min="9" max="9" width="8.8515625" style="0" customWidth="1"/>
    <col min="10" max="16384" width="9.140625" style="1" customWidth="1"/>
  </cols>
  <sheetData>
    <row r="1" ht="12">
      <c r="A1" s="2"/>
    </row>
    <row r="2" ht="12">
      <c r="A2" s="2"/>
    </row>
    <row r="3" ht="12">
      <c r="A3" s="2"/>
    </row>
    <row r="4" ht="12">
      <c r="A4" s="2"/>
    </row>
    <row r="5" ht="12">
      <c r="A5" s="2"/>
    </row>
    <row r="6" ht="12">
      <c r="A6" s="2"/>
    </row>
    <row r="7" spans="1:7" ht="12">
      <c r="A7" s="2"/>
      <c r="D7" s="56"/>
      <c r="E7" s="56"/>
      <c r="F7" s="56"/>
      <c r="G7" s="56"/>
    </row>
    <row r="8" spans="1:9" ht="12">
      <c r="A8" s="2"/>
      <c r="D8" s="56"/>
      <c r="E8" s="56"/>
      <c r="F8" s="56"/>
      <c r="G8" s="56"/>
      <c r="I8" s="31"/>
    </row>
    <row r="9" spans="1:7" ht="12">
      <c r="A9" s="2"/>
      <c r="D9" s="56"/>
      <c r="E9" s="56"/>
      <c r="F9" s="56"/>
      <c r="G9" s="56"/>
    </row>
    <row r="10" spans="1:7" ht="12">
      <c r="A10" s="2"/>
      <c r="D10" s="56"/>
      <c r="E10" s="56"/>
      <c r="F10" s="56"/>
      <c r="G10" s="56"/>
    </row>
    <row r="11" spans="1:7" ht="12">
      <c r="A11" s="2"/>
      <c r="D11" s="56"/>
      <c r="E11" s="56"/>
      <c r="F11" s="56"/>
      <c r="G11" s="56"/>
    </row>
    <row r="12" spans="1:7" ht="12">
      <c r="A12" s="2"/>
      <c r="D12" s="56"/>
      <c r="E12" s="56"/>
      <c r="F12" s="56"/>
      <c r="G12" s="56"/>
    </row>
    <row r="13" spans="1:7" ht="12">
      <c r="A13" s="2"/>
      <c r="D13" s="56"/>
      <c r="E13" s="56"/>
      <c r="F13" s="56"/>
      <c r="G13" s="56"/>
    </row>
    <row r="14" spans="1:7" ht="12">
      <c r="A14" s="2"/>
      <c r="D14" s="56"/>
      <c r="E14" s="56"/>
      <c r="F14" s="56"/>
      <c r="G14" s="56"/>
    </row>
    <row r="15" spans="1:7" ht="12">
      <c r="A15" s="2"/>
      <c r="D15" s="56"/>
      <c r="E15" s="56"/>
      <c r="F15" s="56"/>
      <c r="G15" s="56"/>
    </row>
    <row r="16" spans="1:7" ht="12">
      <c r="A16" s="2"/>
      <c r="D16" s="56"/>
      <c r="E16" s="56"/>
      <c r="F16" s="56"/>
      <c r="G16" s="56"/>
    </row>
    <row r="17" spans="1:7" ht="12">
      <c r="A17" s="2"/>
      <c r="D17" s="56"/>
      <c r="E17" s="56"/>
      <c r="F17" s="56"/>
      <c r="G17" s="56"/>
    </row>
    <row r="18" spans="1:7" ht="12">
      <c r="A18" s="2"/>
      <c r="D18" s="56"/>
      <c r="E18" s="56"/>
      <c r="F18" s="56"/>
      <c r="G18" s="56"/>
    </row>
    <row r="19" spans="1:7" ht="12">
      <c r="A19" s="2"/>
      <c r="D19" s="56"/>
      <c r="E19" s="56"/>
      <c r="F19" s="56"/>
      <c r="G19" s="56"/>
    </row>
    <row r="20" spans="1:7" ht="12">
      <c r="A20" s="2"/>
      <c r="D20" s="56"/>
      <c r="E20" s="56"/>
      <c r="F20" s="56"/>
      <c r="G20" s="56"/>
    </row>
    <row r="21" spans="1:7" ht="12">
      <c r="A21" s="2"/>
      <c r="D21" s="56"/>
      <c r="E21" s="56"/>
      <c r="F21" s="56"/>
      <c r="G21" s="56"/>
    </row>
    <row r="22" spans="1:7" ht="12">
      <c r="A22" s="2"/>
      <c r="D22" s="56"/>
      <c r="E22" s="56"/>
      <c r="F22" s="56"/>
      <c r="G22" s="56"/>
    </row>
    <row r="23" spans="1:7" ht="12">
      <c r="A23" s="2"/>
      <c r="D23" s="56"/>
      <c r="E23" s="56"/>
      <c r="F23" s="56"/>
      <c r="G23" s="56"/>
    </row>
    <row r="24" spans="1:7" ht="12">
      <c r="A24" s="2"/>
      <c r="D24" s="56"/>
      <c r="E24" s="56"/>
      <c r="F24" s="56"/>
      <c r="G24" s="56"/>
    </row>
    <row r="25" spans="1:7" ht="12">
      <c r="A25" s="2"/>
      <c r="D25" s="56"/>
      <c r="E25" s="56"/>
      <c r="F25" s="56"/>
      <c r="G25" s="56"/>
    </row>
    <row r="26" spans="1:7" ht="12">
      <c r="A26" s="2"/>
      <c r="D26" s="56"/>
      <c r="E26" s="56"/>
      <c r="F26" s="56"/>
      <c r="G26" s="56"/>
    </row>
    <row r="27" spans="1:7" ht="12">
      <c r="A27" s="2"/>
      <c r="D27" s="56"/>
      <c r="E27" s="56"/>
      <c r="F27" s="56"/>
      <c r="G27" s="56"/>
    </row>
    <row r="28" spans="1:7" ht="12">
      <c r="A28" s="2"/>
      <c r="D28" s="56"/>
      <c r="E28" s="56"/>
      <c r="F28" s="56"/>
      <c r="G28" s="56"/>
    </row>
    <row r="29" spans="1:7" ht="12">
      <c r="A29" s="2"/>
      <c r="D29" s="56"/>
      <c r="E29" s="56"/>
      <c r="F29" s="56"/>
      <c r="G29" s="56"/>
    </row>
    <row r="30" spans="1:7" ht="12">
      <c r="A30" s="2"/>
      <c r="D30" s="56"/>
      <c r="E30" s="56"/>
      <c r="F30" s="56"/>
      <c r="G30" s="56"/>
    </row>
    <row r="31" spans="1:7" ht="12">
      <c r="A31" s="2"/>
      <c r="D31" s="56"/>
      <c r="E31" s="56"/>
      <c r="F31" s="56"/>
      <c r="G31" s="56"/>
    </row>
    <row r="32" spans="1:7" ht="12">
      <c r="A32" s="2"/>
      <c r="D32" s="56"/>
      <c r="E32" s="56"/>
      <c r="F32" s="56"/>
      <c r="G32" s="56"/>
    </row>
    <row r="33" spans="1:7" ht="12">
      <c r="A33" s="2"/>
      <c r="D33" s="56"/>
      <c r="E33" s="56"/>
      <c r="F33" s="56"/>
      <c r="G33" s="56"/>
    </row>
    <row r="34" spans="1:7" ht="12">
      <c r="A34" s="2"/>
      <c r="D34" s="56"/>
      <c r="E34" s="56"/>
      <c r="F34" s="56"/>
      <c r="G34" s="56"/>
    </row>
    <row r="35" spans="1:7" ht="12">
      <c r="A35" s="2"/>
      <c r="D35" s="56"/>
      <c r="E35" s="56"/>
      <c r="F35" s="56"/>
      <c r="G35" s="56"/>
    </row>
    <row r="36" spans="1:7" ht="12">
      <c r="A36" s="2"/>
      <c r="D36" s="56"/>
      <c r="E36" s="56"/>
      <c r="F36" s="56"/>
      <c r="G36" s="56"/>
    </row>
    <row r="37" spans="1:7" ht="12">
      <c r="A37" s="2"/>
      <c r="D37" s="56"/>
      <c r="E37" s="56"/>
      <c r="F37" s="56"/>
      <c r="G37" s="56"/>
    </row>
    <row r="38" spans="1:7" ht="12">
      <c r="A38" s="2"/>
      <c r="D38" s="56"/>
      <c r="E38" s="56"/>
      <c r="F38" s="56"/>
      <c r="G38" s="56"/>
    </row>
    <row r="39" spans="1:7" ht="12">
      <c r="A39" s="2"/>
      <c r="D39" s="56"/>
      <c r="E39" s="56"/>
      <c r="F39" s="56"/>
      <c r="G39" s="56"/>
    </row>
    <row r="40" spans="1:7" ht="12">
      <c r="A40" s="2"/>
      <c r="D40" s="56"/>
      <c r="E40" s="56"/>
      <c r="F40" s="56"/>
      <c r="G40" s="56"/>
    </row>
    <row r="41" spans="1:7" ht="12">
      <c r="A41" s="2"/>
      <c r="D41" s="56"/>
      <c r="E41" s="56"/>
      <c r="F41" s="56"/>
      <c r="G41" s="56"/>
    </row>
    <row r="42" spans="1:7" ht="12">
      <c r="A42" s="2"/>
      <c r="D42" s="56"/>
      <c r="E42" s="56"/>
      <c r="F42" s="56"/>
      <c r="G42" s="56"/>
    </row>
    <row r="43" spans="1:7" ht="12">
      <c r="A43" s="2"/>
      <c r="D43" s="56"/>
      <c r="E43" s="56"/>
      <c r="F43" s="56"/>
      <c r="G43" s="56"/>
    </row>
    <row r="44" spans="1:7" ht="12">
      <c r="A44" s="2"/>
      <c r="D44" s="56"/>
      <c r="E44" s="56"/>
      <c r="F44" s="56"/>
      <c r="G44" s="56"/>
    </row>
    <row r="45" spans="1:7" ht="12">
      <c r="A45" s="2"/>
      <c r="D45" s="56"/>
      <c r="E45" s="56"/>
      <c r="F45" s="56"/>
      <c r="G45" s="56"/>
    </row>
    <row r="46" spans="1:7" ht="12">
      <c r="A46" s="2"/>
      <c r="D46" s="56"/>
      <c r="E46" s="56"/>
      <c r="F46" s="56"/>
      <c r="G46" s="56"/>
    </row>
    <row r="47" spans="1:7" ht="12">
      <c r="A47" s="2"/>
      <c r="D47" s="56"/>
      <c r="E47" s="56"/>
      <c r="F47" s="56"/>
      <c r="G47" s="56"/>
    </row>
    <row r="48" spans="1:7" ht="12">
      <c r="A48" s="2"/>
      <c r="D48" s="56"/>
      <c r="E48" s="56"/>
      <c r="F48" s="56"/>
      <c r="G48" s="56"/>
    </row>
    <row r="49" spans="1:7" ht="12">
      <c r="A49" s="2"/>
      <c r="D49" s="56"/>
      <c r="E49" s="56"/>
      <c r="F49" s="56"/>
      <c r="G49" s="56"/>
    </row>
    <row r="50" spans="1:7" ht="12">
      <c r="A50" s="2"/>
      <c r="D50" s="56"/>
      <c r="E50" s="56"/>
      <c r="F50" s="56"/>
      <c r="G50" s="56"/>
    </row>
    <row r="51" spans="1:7" ht="12">
      <c r="A51" s="2"/>
      <c r="D51" s="56"/>
      <c r="E51" s="56"/>
      <c r="F51" s="56"/>
      <c r="G51" s="56"/>
    </row>
    <row r="52" spans="1:7" ht="12">
      <c r="A52" s="2"/>
      <c r="D52" s="56"/>
      <c r="E52" s="56"/>
      <c r="F52" s="56"/>
      <c r="G52" s="56"/>
    </row>
    <row r="53" spans="1:7" ht="12">
      <c r="A53" s="2"/>
      <c r="D53" s="56"/>
      <c r="E53" s="56"/>
      <c r="F53" s="56"/>
      <c r="G53" s="56"/>
    </row>
    <row r="54" spans="1:7" ht="12">
      <c r="A54" s="2"/>
      <c r="D54" s="56"/>
      <c r="E54" s="56"/>
      <c r="F54" s="56"/>
      <c r="G54" s="56"/>
    </row>
    <row r="55" spans="1:7" ht="12">
      <c r="A55" s="2"/>
      <c r="D55" s="56"/>
      <c r="E55" s="56"/>
      <c r="F55" s="56"/>
      <c r="G55" s="56"/>
    </row>
    <row r="56" spans="1:7" ht="12">
      <c r="A56" s="2"/>
      <c r="D56" s="56"/>
      <c r="E56" s="56"/>
      <c r="F56" s="56"/>
      <c r="G56" s="56"/>
    </row>
    <row r="57" spans="1:7" ht="12">
      <c r="A57" s="2"/>
      <c r="D57" s="56"/>
      <c r="E57" s="56"/>
      <c r="F57" s="56"/>
      <c r="G57" s="56"/>
    </row>
    <row r="58" spans="1:7" ht="12">
      <c r="A58" s="2"/>
      <c r="D58" s="56"/>
      <c r="E58" s="56"/>
      <c r="F58" s="56"/>
      <c r="G58" s="56"/>
    </row>
    <row r="59" spans="1:7" ht="12">
      <c r="A59" s="2"/>
      <c r="D59" s="56"/>
      <c r="E59" s="56"/>
      <c r="F59" s="56"/>
      <c r="G59" s="56"/>
    </row>
    <row r="60" spans="1:7" ht="12">
      <c r="A60" s="2"/>
      <c r="D60" s="56"/>
      <c r="E60" s="56"/>
      <c r="F60" s="56"/>
      <c r="G60" s="56"/>
    </row>
    <row r="61" spans="1:7" ht="12">
      <c r="A61" s="2"/>
      <c r="D61" s="56"/>
      <c r="E61" s="56"/>
      <c r="F61" s="56"/>
      <c r="G61" s="56"/>
    </row>
    <row r="62" spans="1:7" ht="12">
      <c r="A62" s="2"/>
      <c r="D62" s="56"/>
      <c r="E62" s="56"/>
      <c r="F62" s="56"/>
      <c r="G62" s="56"/>
    </row>
    <row r="63" spans="1:7" ht="12">
      <c r="A63" s="2"/>
      <c r="D63" s="56"/>
      <c r="E63" s="56"/>
      <c r="F63" s="56"/>
      <c r="G63" s="56"/>
    </row>
    <row r="64" spans="1:7" ht="12">
      <c r="A64" s="2"/>
      <c r="D64" s="56"/>
      <c r="E64" s="56"/>
      <c r="F64" s="56"/>
      <c r="G64" s="56"/>
    </row>
    <row r="65" spans="1:6" ht="12">
      <c r="A65" s="2"/>
      <c r="D65" s="56"/>
      <c r="E65" s="56"/>
      <c r="F65" s="56"/>
    </row>
    <row r="66" spans="1:4" ht="12">
      <c r="A66" s="2"/>
      <c r="D66" s="56"/>
    </row>
    <row r="67" spans="1:7" ht="12">
      <c r="A67" s="2"/>
      <c r="D67" s="56"/>
      <c r="E67" s="56"/>
      <c r="F67" s="56"/>
      <c r="G67" s="56"/>
    </row>
    <row r="68" spans="1:7" ht="12">
      <c r="A68" s="2"/>
      <c r="D68" s="56"/>
      <c r="E68" s="56"/>
      <c r="F68" s="56"/>
      <c r="G68" s="56"/>
    </row>
    <row r="69" ht="12">
      <c r="A69" s="2"/>
    </row>
    <row r="70" ht="12">
      <c r="A70" s="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2">
      <selection activeCell="A7" sqref="A7"/>
    </sheetView>
  </sheetViews>
  <sheetFormatPr defaultColWidth="9.140625" defaultRowHeight="12.75"/>
  <cols>
    <col min="1" max="1" width="6.28125" style="1" customWidth="1"/>
    <col min="2" max="2" width="8.57421875" style="1" customWidth="1"/>
    <col min="3" max="3" width="22.57421875" style="1" customWidth="1"/>
    <col min="4" max="8" width="9.140625" style="1" customWidth="1"/>
    <col min="9" max="9" width="8.8515625" style="0" customWidth="1"/>
    <col min="10" max="16384" width="9.140625" style="1" customWidth="1"/>
  </cols>
  <sheetData>
    <row r="1" ht="12">
      <c r="A1" s="2"/>
    </row>
    <row r="2" ht="12">
      <c r="A2" s="2"/>
    </row>
    <row r="3" ht="12">
      <c r="A3" s="2"/>
    </row>
    <row r="4" ht="12">
      <c r="A4" s="2"/>
    </row>
    <row r="5" ht="12">
      <c r="A5" s="2"/>
    </row>
    <row r="6" ht="12">
      <c r="A6" s="2"/>
    </row>
    <row r="7" spans="1:9" ht="12">
      <c r="A7" s="2"/>
      <c r="I7" s="31"/>
    </row>
    <row r="8" spans="1:6" ht="12">
      <c r="A8" s="2"/>
      <c r="D8" s="56"/>
      <c r="E8" s="56"/>
      <c r="F8" s="56"/>
    </row>
    <row r="9" spans="1:6" ht="12">
      <c r="A9" s="2"/>
      <c r="D9" s="56"/>
      <c r="E9" s="56"/>
      <c r="F9" s="56"/>
    </row>
    <row r="10" spans="1:6" ht="12">
      <c r="A10" s="2"/>
      <c r="D10" s="56"/>
      <c r="E10" s="56"/>
      <c r="F10" s="56"/>
    </row>
    <row r="11" spans="1:6" ht="12">
      <c r="A11" s="2"/>
      <c r="D11" s="56"/>
      <c r="E11" s="56"/>
      <c r="F11" s="56"/>
    </row>
    <row r="12" spans="1:6" ht="12">
      <c r="A12" s="2"/>
      <c r="D12" s="56"/>
      <c r="E12" s="56"/>
      <c r="F12" s="56"/>
    </row>
    <row r="13" spans="1:7" ht="12">
      <c r="A13" s="2"/>
      <c r="D13" s="56"/>
      <c r="E13" s="56"/>
      <c r="F13" s="56"/>
      <c r="G13" s="56"/>
    </row>
    <row r="14" spans="1:6" ht="12">
      <c r="A14" s="2"/>
      <c r="D14" s="56"/>
      <c r="E14" s="56"/>
      <c r="F14" s="56"/>
    </row>
    <row r="15" spans="1:6" ht="12">
      <c r="A15" s="2"/>
      <c r="D15" s="56"/>
      <c r="E15" s="56"/>
      <c r="F15" s="56"/>
    </row>
    <row r="16" spans="1:6" ht="12">
      <c r="A16" s="2"/>
      <c r="D16" s="56"/>
      <c r="E16" s="56"/>
      <c r="F16" s="56"/>
    </row>
    <row r="17" spans="1:6" ht="12">
      <c r="A17" s="2"/>
      <c r="D17" s="56"/>
      <c r="E17" s="56"/>
      <c r="F17" s="56"/>
    </row>
    <row r="18" spans="1:6" ht="12">
      <c r="A18" s="2"/>
      <c r="D18" s="56"/>
      <c r="E18" s="56"/>
      <c r="F18" s="56"/>
    </row>
    <row r="19" spans="1:6" ht="12">
      <c r="A19" s="2"/>
      <c r="D19" s="56"/>
      <c r="E19" s="56"/>
      <c r="F19" s="56"/>
    </row>
    <row r="20" spans="1:7" ht="12">
      <c r="A20" s="2"/>
      <c r="D20" s="56"/>
      <c r="E20" s="56"/>
      <c r="F20" s="56"/>
      <c r="G20" s="56"/>
    </row>
    <row r="21" spans="1:7" ht="12">
      <c r="A21" s="2"/>
      <c r="D21" s="56"/>
      <c r="E21" s="56"/>
      <c r="F21" s="56"/>
      <c r="G21" s="56"/>
    </row>
    <row r="22" spans="1:6" ht="12">
      <c r="A22" s="2"/>
      <c r="D22" s="56"/>
      <c r="E22" s="56"/>
      <c r="F22" s="56"/>
    </row>
    <row r="23" spans="1:6" ht="12">
      <c r="A23" s="2"/>
      <c r="D23" s="56"/>
      <c r="E23" s="56"/>
      <c r="F23" s="56"/>
    </row>
    <row r="24" spans="1:6" ht="12">
      <c r="A24" s="2"/>
      <c r="D24" s="56"/>
      <c r="E24" s="56"/>
      <c r="F24" s="56"/>
    </row>
    <row r="25" spans="1:6" ht="12">
      <c r="A25" s="2"/>
      <c r="D25" s="56"/>
      <c r="E25" s="56"/>
      <c r="F25" s="56"/>
    </row>
    <row r="26" spans="1:6" ht="12">
      <c r="A26" s="2"/>
      <c r="D26" s="56"/>
      <c r="E26" s="56"/>
      <c r="F26" s="56"/>
    </row>
    <row r="27" spans="1:6" ht="12">
      <c r="A27" s="2"/>
      <c r="D27" s="56"/>
      <c r="E27" s="56"/>
      <c r="F27" s="56"/>
    </row>
    <row r="28" spans="1:6" ht="12">
      <c r="A28" s="2"/>
      <c r="D28" s="56"/>
      <c r="E28" s="56"/>
      <c r="F28" s="56"/>
    </row>
    <row r="29" spans="1:6" ht="12">
      <c r="A29" s="2"/>
      <c r="D29" s="56"/>
      <c r="E29" s="56"/>
      <c r="F29" s="56"/>
    </row>
    <row r="30" spans="1:6" ht="12">
      <c r="A30" s="2"/>
      <c r="D30" s="56"/>
      <c r="E30" s="56"/>
      <c r="F30" s="56"/>
    </row>
    <row r="31" spans="1:6" ht="12">
      <c r="A31" s="2"/>
      <c r="D31" s="56"/>
      <c r="E31" s="56"/>
      <c r="F31" s="56"/>
    </row>
    <row r="32" spans="1:6" ht="12">
      <c r="A32" s="2"/>
      <c r="D32" s="56"/>
      <c r="E32" s="56"/>
      <c r="F32" s="56"/>
    </row>
    <row r="33" spans="1:6" ht="12">
      <c r="A33" s="2"/>
      <c r="D33" s="56"/>
      <c r="E33" s="56"/>
      <c r="F33" s="56"/>
    </row>
    <row r="34" spans="1:6" ht="12">
      <c r="A34" s="2"/>
      <c r="D34" s="56"/>
      <c r="E34" s="56"/>
      <c r="F34" s="56"/>
    </row>
    <row r="35" spans="1:6" ht="12">
      <c r="A35" s="2"/>
      <c r="D35" s="56"/>
      <c r="E35" s="56"/>
      <c r="F35" s="56"/>
    </row>
    <row r="36" spans="1:6" ht="12">
      <c r="A36" s="2"/>
      <c r="D36" s="56"/>
      <c r="E36" s="56"/>
      <c r="F36" s="56"/>
    </row>
    <row r="37" spans="1:6" ht="12">
      <c r="A37" s="2"/>
      <c r="D37" s="56"/>
      <c r="E37" s="56"/>
      <c r="F37" s="56"/>
    </row>
    <row r="38" spans="1:6" ht="12">
      <c r="A38" s="2"/>
      <c r="D38" s="56"/>
      <c r="E38" s="56"/>
      <c r="F38" s="56"/>
    </row>
    <row r="39" spans="1:6" ht="12">
      <c r="A39" s="2"/>
      <c r="D39" s="56"/>
      <c r="E39" s="56"/>
      <c r="F39" s="56"/>
    </row>
    <row r="40" spans="1:6" ht="12">
      <c r="A40" s="2"/>
      <c r="D40" s="56"/>
      <c r="E40" s="56"/>
      <c r="F40" s="56"/>
    </row>
    <row r="41" spans="1:6" ht="12">
      <c r="A41" s="2"/>
      <c r="D41" s="56"/>
      <c r="E41" s="56"/>
      <c r="F41" s="56"/>
    </row>
    <row r="42" spans="1:7" ht="12">
      <c r="A42" s="2"/>
      <c r="D42" s="56"/>
      <c r="E42" s="56"/>
      <c r="F42" s="56"/>
      <c r="G42" s="56"/>
    </row>
    <row r="43" spans="1:6" ht="12">
      <c r="A43" s="2"/>
      <c r="D43" s="56"/>
      <c r="E43" s="56"/>
      <c r="F43" s="56"/>
    </row>
    <row r="44" spans="1:6" ht="12">
      <c r="A44" s="2"/>
      <c r="D44" s="56"/>
      <c r="E44" s="56"/>
      <c r="F44" s="56"/>
    </row>
    <row r="45" spans="1:6" ht="12">
      <c r="A45" s="2"/>
      <c r="D45" s="56"/>
      <c r="E45" s="56"/>
      <c r="F45" s="56"/>
    </row>
    <row r="46" spans="1:6" ht="12">
      <c r="A46" s="2"/>
      <c r="D46" s="56"/>
      <c r="E46" s="56"/>
      <c r="F46" s="56"/>
    </row>
    <row r="47" spans="1:6" ht="12">
      <c r="A47" s="2"/>
      <c r="D47" s="56"/>
      <c r="E47" s="56"/>
      <c r="F47" s="56"/>
    </row>
    <row r="48" spans="1:6" ht="12">
      <c r="A48" s="2"/>
      <c r="D48" s="56"/>
      <c r="E48" s="56"/>
      <c r="F48" s="56"/>
    </row>
    <row r="49" spans="1:6" ht="12">
      <c r="A49" s="2"/>
      <c r="D49" s="56"/>
      <c r="E49" s="56"/>
      <c r="F49" s="56"/>
    </row>
    <row r="50" spans="1:6" ht="12">
      <c r="A50" s="2"/>
      <c r="D50" s="56"/>
      <c r="E50" s="56"/>
      <c r="F50" s="56"/>
    </row>
    <row r="51" spans="1:6" ht="12">
      <c r="A51" s="2"/>
      <c r="D51" s="56"/>
      <c r="E51" s="56"/>
      <c r="F51" s="56"/>
    </row>
    <row r="52" spans="1:6" ht="12">
      <c r="A52" s="2"/>
      <c r="D52" s="56"/>
      <c r="E52" s="56"/>
      <c r="F52" s="56"/>
    </row>
    <row r="53" spans="1:7" ht="12">
      <c r="A53" s="2"/>
      <c r="D53" s="56"/>
      <c r="E53" s="56"/>
      <c r="F53" s="56"/>
      <c r="G53" s="56"/>
    </row>
    <row r="54" spans="1:6" ht="12">
      <c r="A54" s="2"/>
      <c r="D54" s="56"/>
      <c r="E54" s="56"/>
      <c r="F54" s="56"/>
    </row>
    <row r="55" spans="1:6" ht="12">
      <c r="A55" s="2"/>
      <c r="D55" s="56"/>
      <c r="E55" s="56"/>
      <c r="F55" s="56"/>
    </row>
    <row r="56" spans="1:6" ht="12">
      <c r="A56" s="2"/>
      <c r="D56" s="56"/>
      <c r="E56" s="56"/>
      <c r="F56" s="56"/>
    </row>
    <row r="57" spans="1:6" ht="12">
      <c r="A57" s="2"/>
      <c r="D57" s="56"/>
      <c r="E57" s="56"/>
      <c r="F57" s="56"/>
    </row>
    <row r="58" spans="1:6" ht="12">
      <c r="A58" s="2"/>
      <c r="D58" s="56"/>
      <c r="E58" s="56"/>
      <c r="F58" s="56"/>
    </row>
    <row r="59" spans="1:6" ht="12">
      <c r="A59" s="2"/>
      <c r="D59" s="56"/>
      <c r="E59" s="56"/>
      <c r="F59" s="56"/>
    </row>
    <row r="60" ht="12">
      <c r="A60" s="2"/>
    </row>
    <row r="61" spans="1:6" ht="12">
      <c r="A61" s="2"/>
      <c r="D61" s="56"/>
      <c r="E61" s="56"/>
      <c r="F61" s="56"/>
    </row>
    <row r="62" spans="1:6" ht="12">
      <c r="A62" s="2"/>
      <c r="D62" s="56"/>
      <c r="E62" s="56"/>
      <c r="F62" s="56"/>
    </row>
    <row r="63" spans="1:6" ht="12">
      <c r="A63" s="2"/>
      <c r="D63" s="56"/>
      <c r="E63" s="56"/>
      <c r="F63" s="56"/>
    </row>
    <row r="64" spans="1:6" ht="12">
      <c r="A64" s="2"/>
      <c r="D64" s="56"/>
      <c r="E64" s="56"/>
      <c r="F64" s="56"/>
    </row>
    <row r="65" spans="1:6" ht="12">
      <c r="A65" s="2"/>
      <c r="D65" s="56"/>
      <c r="E65" s="56"/>
      <c r="F65" s="56"/>
    </row>
    <row r="66" spans="1:6" ht="12">
      <c r="A66" s="2"/>
      <c r="D66" s="56"/>
      <c r="E66" s="56"/>
      <c r="F66" s="56"/>
    </row>
    <row r="67" spans="1:6" ht="12">
      <c r="A67" s="2"/>
      <c r="D67" s="56"/>
      <c r="E67" s="56"/>
      <c r="F67" s="56"/>
    </row>
    <row r="68" ht="12">
      <c r="A68" s="2"/>
    </row>
    <row r="69" ht="12">
      <c r="A69" s="2"/>
    </row>
    <row r="70" ht="12">
      <c r="A70" s="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7" sqref="A7"/>
    </sheetView>
  </sheetViews>
  <sheetFormatPr defaultColWidth="9.140625" defaultRowHeight="12.75"/>
  <cols>
    <col min="1" max="1" width="6.28125" style="1" customWidth="1"/>
    <col min="2" max="2" width="8.57421875" style="1" customWidth="1"/>
    <col min="3" max="3" width="22.57421875" style="1" customWidth="1"/>
    <col min="4" max="8" width="9.140625" style="1" customWidth="1"/>
    <col min="9" max="9" width="8.8515625" style="0" customWidth="1"/>
    <col min="10" max="16384" width="9.140625" style="1" customWidth="1"/>
  </cols>
  <sheetData>
    <row r="1" ht="12">
      <c r="A1" s="2"/>
    </row>
    <row r="2" ht="12">
      <c r="A2" s="2"/>
    </row>
    <row r="3" ht="12">
      <c r="A3" s="2"/>
    </row>
    <row r="4" ht="12">
      <c r="A4" s="2"/>
    </row>
    <row r="5" ht="12">
      <c r="A5" s="2"/>
    </row>
    <row r="6" ht="12">
      <c r="A6" s="2"/>
    </row>
    <row r="7" spans="1:9" ht="12">
      <c r="A7" s="2"/>
      <c r="I7" s="31"/>
    </row>
    <row r="8" spans="1:6" ht="12">
      <c r="A8" s="2"/>
      <c r="D8" s="56"/>
      <c r="E8" s="56"/>
      <c r="F8" s="56"/>
    </row>
    <row r="9" spans="1:6" ht="12">
      <c r="A9" s="2"/>
      <c r="D9" s="56"/>
      <c r="E9" s="56"/>
      <c r="F9" s="56"/>
    </row>
    <row r="10" spans="1:6" ht="12">
      <c r="A10" s="2"/>
      <c r="D10" s="56"/>
      <c r="E10" s="56"/>
      <c r="F10" s="56"/>
    </row>
    <row r="11" spans="1:6" ht="12">
      <c r="A11" s="2"/>
      <c r="D11" s="56"/>
      <c r="E11" s="56"/>
      <c r="F11" s="56"/>
    </row>
    <row r="12" spans="1:6" ht="12">
      <c r="A12" s="2"/>
      <c r="D12" s="56"/>
      <c r="E12" s="56"/>
      <c r="F12" s="56"/>
    </row>
    <row r="13" spans="1:6" ht="12">
      <c r="A13" s="2"/>
      <c r="D13" s="56"/>
      <c r="E13" s="56"/>
      <c r="F13" s="56"/>
    </row>
    <row r="14" spans="1:6" ht="12">
      <c r="A14" s="2"/>
      <c r="D14" s="56"/>
      <c r="E14" s="56"/>
      <c r="F14" s="56"/>
    </row>
    <row r="15" spans="1:6" ht="12">
      <c r="A15" s="2"/>
      <c r="D15" s="56"/>
      <c r="E15" s="56"/>
      <c r="F15" s="56"/>
    </row>
    <row r="16" spans="1:6" ht="12">
      <c r="A16" s="2"/>
      <c r="D16" s="56"/>
      <c r="E16" s="56"/>
      <c r="F16" s="56"/>
    </row>
    <row r="17" spans="1:6" ht="12">
      <c r="A17" s="2"/>
      <c r="D17" s="56"/>
      <c r="E17" s="56"/>
      <c r="F17" s="56"/>
    </row>
    <row r="18" spans="1:6" ht="12">
      <c r="A18" s="2"/>
      <c r="D18" s="56"/>
      <c r="E18" s="56"/>
      <c r="F18" s="56"/>
    </row>
    <row r="19" spans="1:7" ht="12">
      <c r="A19" s="2"/>
      <c r="D19" s="56"/>
      <c r="E19" s="56"/>
      <c r="F19" s="56"/>
      <c r="G19" s="56"/>
    </row>
    <row r="20" spans="1:7" ht="12">
      <c r="A20" s="2"/>
      <c r="D20" s="56"/>
      <c r="E20" s="56"/>
      <c r="F20" s="56"/>
      <c r="G20" s="56"/>
    </row>
    <row r="21" spans="1:7" ht="12">
      <c r="A21" s="2"/>
      <c r="D21" s="56"/>
      <c r="E21" s="56"/>
      <c r="F21" s="56"/>
      <c r="G21" s="56"/>
    </row>
    <row r="22" spans="1:6" ht="12">
      <c r="A22" s="2"/>
      <c r="D22" s="56"/>
      <c r="E22" s="56"/>
      <c r="F22" s="56"/>
    </row>
    <row r="23" spans="1:6" ht="12">
      <c r="A23" s="2"/>
      <c r="D23" s="56"/>
      <c r="E23" s="56"/>
      <c r="F23" s="56"/>
    </row>
    <row r="24" spans="1:6" ht="12">
      <c r="A24" s="2"/>
      <c r="D24" s="56"/>
      <c r="E24" s="56"/>
      <c r="F24" s="56"/>
    </row>
    <row r="25" spans="1:6" ht="12">
      <c r="A25" s="2"/>
      <c r="D25" s="56"/>
      <c r="E25" s="56"/>
      <c r="F25" s="56"/>
    </row>
    <row r="26" spans="1:6" ht="12">
      <c r="A26" s="2"/>
      <c r="D26" s="56"/>
      <c r="E26" s="56"/>
      <c r="F26" s="56"/>
    </row>
    <row r="27" spans="1:6" ht="12">
      <c r="A27" s="2"/>
      <c r="C27" s="62"/>
      <c r="D27" s="56"/>
      <c r="E27" s="56"/>
      <c r="F27" s="56"/>
    </row>
    <row r="28" spans="1:6" ht="12">
      <c r="A28" s="2"/>
      <c r="D28" s="56"/>
      <c r="E28" s="56"/>
      <c r="F28" s="56"/>
    </row>
    <row r="29" spans="1:6" ht="12">
      <c r="A29" s="2"/>
      <c r="D29" s="56"/>
      <c r="E29" s="56"/>
      <c r="F29" s="56"/>
    </row>
    <row r="30" spans="1:6" ht="12">
      <c r="A30" s="2"/>
      <c r="D30" s="56"/>
      <c r="E30" s="56"/>
      <c r="F30" s="56"/>
    </row>
    <row r="31" spans="1:6" ht="12">
      <c r="A31" s="2"/>
      <c r="D31" s="56"/>
      <c r="E31" s="56"/>
      <c r="F31" s="56"/>
    </row>
    <row r="32" spans="1:6" ht="12">
      <c r="A32" s="2"/>
      <c r="D32" s="56"/>
      <c r="E32" s="56"/>
      <c r="F32" s="56"/>
    </row>
    <row r="33" spans="1:6" ht="12">
      <c r="A33" s="2"/>
      <c r="D33" s="56"/>
      <c r="E33" s="56"/>
      <c r="F33" s="56"/>
    </row>
    <row r="34" spans="1:6" ht="12">
      <c r="A34" s="2"/>
      <c r="D34" s="56"/>
      <c r="E34" s="56"/>
      <c r="F34" s="56"/>
    </row>
    <row r="35" spans="1:6" ht="12">
      <c r="A35" s="2"/>
      <c r="D35" s="56"/>
      <c r="E35" s="56"/>
      <c r="F35" s="56"/>
    </row>
    <row r="36" spans="1:6" ht="12">
      <c r="A36" s="2"/>
      <c r="D36" s="56"/>
      <c r="E36" s="56"/>
      <c r="F36" s="56"/>
    </row>
    <row r="37" spans="1:6" ht="12">
      <c r="A37" s="2"/>
      <c r="D37" s="56"/>
      <c r="E37" s="56"/>
      <c r="F37" s="56"/>
    </row>
    <row r="38" spans="1:6" ht="12">
      <c r="A38" s="2"/>
      <c r="D38" s="56"/>
      <c r="E38" s="56"/>
      <c r="F38" s="56"/>
    </row>
    <row r="39" spans="1:6" ht="12">
      <c r="A39" s="2"/>
      <c r="D39" s="56"/>
      <c r="E39" s="56"/>
      <c r="F39" s="56"/>
    </row>
    <row r="40" spans="1:6" ht="12">
      <c r="A40" s="2"/>
      <c r="D40" s="56"/>
      <c r="E40" s="56"/>
      <c r="F40" s="56"/>
    </row>
    <row r="41" spans="1:6" ht="12">
      <c r="A41" s="2"/>
      <c r="D41" s="56"/>
      <c r="E41" s="56"/>
      <c r="F41" s="56"/>
    </row>
    <row r="42" spans="1:6" ht="12">
      <c r="A42" s="2"/>
      <c r="D42" s="56"/>
      <c r="E42" s="56"/>
      <c r="F42" s="56"/>
    </row>
    <row r="43" spans="1:6" ht="12">
      <c r="A43" s="2"/>
      <c r="D43" s="56"/>
      <c r="E43" s="56"/>
      <c r="F43" s="56"/>
    </row>
    <row r="44" spans="1:7" ht="12">
      <c r="A44" s="2"/>
      <c r="D44" s="56"/>
      <c r="E44" s="56"/>
      <c r="F44" s="56"/>
      <c r="G44" s="56"/>
    </row>
    <row r="45" spans="1:6" ht="12">
      <c r="A45" s="2"/>
      <c r="D45" s="56"/>
      <c r="E45" s="56"/>
      <c r="F45" s="56"/>
    </row>
    <row r="46" spans="1:6" ht="12">
      <c r="A46" s="2"/>
      <c r="D46" s="56"/>
      <c r="E46" s="56"/>
      <c r="F46" s="56"/>
    </row>
    <row r="47" spans="1:6" ht="12">
      <c r="A47" s="2"/>
      <c r="D47" s="56"/>
      <c r="E47" s="56"/>
      <c r="F47" s="56"/>
    </row>
    <row r="48" spans="1:6" ht="12">
      <c r="A48" s="2"/>
      <c r="D48" s="56"/>
      <c r="E48" s="56"/>
      <c r="F48" s="56"/>
    </row>
    <row r="49" spans="1:6" ht="12">
      <c r="A49" s="2"/>
      <c r="D49" s="56"/>
      <c r="E49" s="56"/>
      <c r="F49" s="56"/>
    </row>
    <row r="50" spans="1:7" ht="12">
      <c r="A50" s="2"/>
      <c r="D50" s="56"/>
      <c r="E50" s="56"/>
      <c r="F50" s="56"/>
      <c r="G50" s="56"/>
    </row>
    <row r="51" spans="1:6" ht="12">
      <c r="A51" s="2"/>
      <c r="D51" s="56"/>
      <c r="E51" s="56"/>
      <c r="F51" s="56"/>
    </row>
    <row r="52" spans="1:6" ht="12">
      <c r="A52" s="2"/>
      <c r="D52" s="56"/>
      <c r="E52" s="56"/>
      <c r="F52" s="56"/>
    </row>
    <row r="53" spans="1:6" ht="12">
      <c r="A53" s="2"/>
      <c r="D53" s="56"/>
      <c r="E53" s="56"/>
      <c r="F53" s="56"/>
    </row>
    <row r="54" spans="1:6" ht="12">
      <c r="A54" s="2"/>
      <c r="D54" s="56"/>
      <c r="E54" s="56"/>
      <c r="F54" s="56"/>
    </row>
    <row r="55" spans="1:6" ht="12">
      <c r="A55" s="2"/>
      <c r="D55" s="56"/>
      <c r="E55" s="56"/>
      <c r="F55" s="56"/>
    </row>
    <row r="56" spans="1:6" ht="12">
      <c r="A56" s="2"/>
      <c r="D56" s="56"/>
      <c r="E56" s="56"/>
      <c r="F56" s="56"/>
    </row>
    <row r="57" spans="1:6" ht="12">
      <c r="A57" s="2"/>
      <c r="D57" s="56"/>
      <c r="E57" s="56"/>
      <c r="F57" s="56"/>
    </row>
    <row r="58" spans="1:6" ht="12">
      <c r="A58" s="2"/>
      <c r="D58" s="56"/>
      <c r="E58" s="56"/>
      <c r="F58" s="56"/>
    </row>
    <row r="59" ht="12">
      <c r="A59" s="2"/>
    </row>
    <row r="60" spans="1:6" ht="12">
      <c r="A60" s="2"/>
      <c r="D60" s="56"/>
      <c r="E60" s="56"/>
      <c r="F60" s="56"/>
    </row>
    <row r="61" ht="12">
      <c r="A61" s="2"/>
    </row>
    <row r="62" spans="1:4" ht="12">
      <c r="A62" s="2"/>
      <c r="D62" s="56"/>
    </row>
    <row r="63" ht="12">
      <c r="A63" s="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7" sqref="A7"/>
    </sheetView>
  </sheetViews>
  <sheetFormatPr defaultColWidth="9.140625" defaultRowHeight="12.75"/>
  <cols>
    <col min="1" max="1" width="38.7109375" style="0" customWidth="1"/>
    <col min="6" max="6" width="15.28125" style="0" customWidth="1"/>
  </cols>
  <sheetData>
    <row r="1" ht="12">
      <c r="A1" s="72" t="s">
        <v>374</v>
      </c>
    </row>
    <row r="2" spans="1:17" ht="15" customHeight="1">
      <c r="A2" s="31" t="s">
        <v>375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 t="s">
        <v>376</v>
      </c>
    </row>
    <row r="3" ht="12">
      <c r="A3" s="31" t="s">
        <v>377</v>
      </c>
    </row>
    <row r="4" ht="12">
      <c r="A4" s="31" t="s">
        <v>378</v>
      </c>
    </row>
    <row r="5" ht="12">
      <c r="A5" s="31" t="s">
        <v>379</v>
      </c>
    </row>
    <row r="6" ht="12">
      <c r="A6" s="31" t="s">
        <v>380</v>
      </c>
    </row>
    <row r="7" ht="12">
      <c r="A7" s="72" t="s">
        <v>381</v>
      </c>
    </row>
    <row r="8" ht="12">
      <c r="A8" s="31" t="s">
        <v>382</v>
      </c>
    </row>
    <row r="9" ht="12">
      <c r="A9" s="31" t="s">
        <v>383</v>
      </c>
    </row>
    <row r="10" ht="12">
      <c r="A10" s="31" t="s">
        <v>384</v>
      </c>
    </row>
    <row r="15" ht="12">
      <c r="A15" s="74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76"/>
  <sheetViews>
    <sheetView workbookViewId="0" topLeftCell="A1">
      <selection activeCell="A2" sqref="A2"/>
    </sheetView>
  </sheetViews>
  <sheetFormatPr defaultColWidth="9.140625" defaultRowHeight="12.75"/>
  <sheetData>
    <row r="1" spans="1:2" ht="12.75">
      <c r="A1" s="75" t="s">
        <v>385</v>
      </c>
      <c r="B1" s="76" t="s">
        <v>109</v>
      </c>
    </row>
    <row r="2" spans="1:2" ht="12.75">
      <c r="A2" s="77">
        <v>1</v>
      </c>
      <c r="B2" s="78">
        <v>100</v>
      </c>
    </row>
    <row r="3" spans="1:2" ht="12.75">
      <c r="A3" s="79">
        <v>2</v>
      </c>
      <c r="B3" s="80">
        <v>80</v>
      </c>
    </row>
    <row r="4" spans="1:2" ht="12.75">
      <c r="A4" s="79">
        <v>3</v>
      </c>
      <c r="B4" s="80">
        <v>60</v>
      </c>
    </row>
    <row r="5" spans="1:2" ht="12.75">
      <c r="A5" s="79">
        <v>4</v>
      </c>
      <c r="B5" s="80">
        <v>50</v>
      </c>
    </row>
    <row r="6" spans="1:2" ht="12.75">
      <c r="A6" s="79">
        <v>5</v>
      </c>
      <c r="B6" s="80">
        <v>45</v>
      </c>
    </row>
    <row r="7" spans="1:2" ht="12.75">
      <c r="A7" s="79">
        <v>6</v>
      </c>
      <c r="B7" s="80">
        <v>40</v>
      </c>
    </row>
    <row r="8" spans="1:2" ht="12.75">
      <c r="A8" s="79">
        <v>7</v>
      </c>
      <c r="B8" s="80">
        <v>36</v>
      </c>
    </row>
    <row r="9" spans="1:2" ht="12.75">
      <c r="A9" s="79">
        <v>8</v>
      </c>
      <c r="B9" s="80">
        <v>32</v>
      </c>
    </row>
    <row r="10" spans="1:2" ht="12.75">
      <c r="A10" s="79">
        <v>9</v>
      </c>
      <c r="B10" s="80">
        <v>29</v>
      </c>
    </row>
    <row r="11" spans="1:2" ht="12.75">
      <c r="A11" s="79">
        <v>10</v>
      </c>
      <c r="B11" s="80">
        <v>26</v>
      </c>
    </row>
    <row r="12" spans="1:2" ht="12.75">
      <c r="A12" s="79">
        <v>11</v>
      </c>
      <c r="B12" s="80">
        <v>24</v>
      </c>
    </row>
    <row r="13" spans="1:2" ht="12.75">
      <c r="A13" s="79">
        <v>12</v>
      </c>
      <c r="B13" s="80">
        <v>22</v>
      </c>
    </row>
    <row r="14" spans="1:2" ht="12.75">
      <c r="A14" s="79">
        <v>13</v>
      </c>
      <c r="B14" s="80">
        <v>20</v>
      </c>
    </row>
    <row r="15" spans="1:2" ht="12.75">
      <c r="A15" s="79">
        <v>14</v>
      </c>
      <c r="B15" s="80">
        <v>18</v>
      </c>
    </row>
    <row r="16" spans="1:2" ht="12.75">
      <c r="A16" s="79">
        <v>15</v>
      </c>
      <c r="B16" s="80">
        <v>16</v>
      </c>
    </row>
    <row r="17" spans="1:2" ht="12.75">
      <c r="A17" s="79">
        <v>16</v>
      </c>
      <c r="B17" s="80">
        <v>15</v>
      </c>
    </row>
    <row r="18" spans="1:2" ht="12.75">
      <c r="A18" s="79">
        <v>17</v>
      </c>
      <c r="B18" s="80">
        <v>14</v>
      </c>
    </row>
    <row r="19" spans="1:2" ht="12.75">
      <c r="A19" s="79">
        <v>18</v>
      </c>
      <c r="B19" s="80">
        <v>13</v>
      </c>
    </row>
    <row r="20" spans="1:2" ht="12.75">
      <c r="A20" s="79">
        <v>19</v>
      </c>
      <c r="B20" s="80">
        <v>12</v>
      </c>
    </row>
    <row r="21" spans="1:2" ht="12.75">
      <c r="A21" s="79">
        <v>20</v>
      </c>
      <c r="B21" s="80">
        <v>11</v>
      </c>
    </row>
    <row r="22" spans="1:2" ht="12.75">
      <c r="A22" s="79">
        <v>21</v>
      </c>
      <c r="B22" s="80">
        <v>10</v>
      </c>
    </row>
    <row r="23" spans="1:2" ht="12.75">
      <c r="A23" s="79">
        <v>22</v>
      </c>
      <c r="B23" s="80">
        <v>9</v>
      </c>
    </row>
    <row r="24" spans="1:2" ht="12.75">
      <c r="A24" s="79">
        <v>23</v>
      </c>
      <c r="B24" s="80">
        <v>8</v>
      </c>
    </row>
    <row r="25" spans="1:2" ht="12.75">
      <c r="A25" s="79">
        <v>24</v>
      </c>
      <c r="B25" s="80">
        <v>7</v>
      </c>
    </row>
    <row r="26" spans="1:2" ht="12.75">
      <c r="A26" s="79">
        <v>25</v>
      </c>
      <c r="B26" s="80">
        <v>6</v>
      </c>
    </row>
    <row r="27" spans="1:2" ht="12.75">
      <c r="A27" s="79">
        <v>26</v>
      </c>
      <c r="B27" s="80">
        <v>5</v>
      </c>
    </row>
    <row r="28" spans="1:2" ht="12.75">
      <c r="A28" s="79">
        <v>27</v>
      </c>
      <c r="B28" s="80">
        <v>4</v>
      </c>
    </row>
    <row r="29" spans="1:2" ht="12.75">
      <c r="A29" s="79">
        <v>28</v>
      </c>
      <c r="B29" s="80">
        <v>3</v>
      </c>
    </row>
    <row r="30" spans="1:2" ht="12.75">
      <c r="A30" s="79">
        <v>29</v>
      </c>
      <c r="B30" s="80">
        <v>2</v>
      </c>
    </row>
    <row r="31" spans="1:2" ht="12.75">
      <c r="A31" s="79">
        <v>30</v>
      </c>
      <c r="B31" s="80">
        <v>1</v>
      </c>
    </row>
    <row r="32" spans="1:2" ht="12.75">
      <c r="A32" s="79">
        <v>31</v>
      </c>
      <c r="B32" s="80">
        <v>1</v>
      </c>
    </row>
    <row r="33" spans="1:2" ht="12.75">
      <c r="A33" s="79">
        <v>32</v>
      </c>
      <c r="B33" s="80">
        <v>1</v>
      </c>
    </row>
    <row r="34" spans="1:2" ht="12.75">
      <c r="A34" s="79">
        <v>33</v>
      </c>
      <c r="B34" s="80">
        <v>1</v>
      </c>
    </row>
    <row r="35" spans="1:2" ht="12.75">
      <c r="A35" s="79">
        <v>34</v>
      </c>
      <c r="B35" s="80">
        <v>1</v>
      </c>
    </row>
    <row r="36" spans="1:2" ht="12.75">
      <c r="A36" s="79">
        <v>35</v>
      </c>
      <c r="B36" s="80">
        <v>1</v>
      </c>
    </row>
    <row r="37" spans="1:2" ht="12.75">
      <c r="A37" s="79">
        <v>36</v>
      </c>
      <c r="B37" s="80">
        <v>1</v>
      </c>
    </row>
    <row r="38" spans="1:2" ht="12.75">
      <c r="A38" s="79">
        <v>37</v>
      </c>
      <c r="B38" s="80">
        <v>1</v>
      </c>
    </row>
    <row r="39" spans="1:2" ht="12.75">
      <c r="A39" s="79">
        <v>38</v>
      </c>
      <c r="B39" s="80">
        <v>1</v>
      </c>
    </row>
    <row r="40" spans="1:2" ht="12.75">
      <c r="A40" s="79">
        <v>39</v>
      </c>
      <c r="B40" s="80">
        <v>1</v>
      </c>
    </row>
    <row r="41" spans="1:2" ht="12.75">
      <c r="A41" s="79">
        <v>40</v>
      </c>
      <c r="B41" s="80">
        <v>1</v>
      </c>
    </row>
    <row r="42" spans="1:2" ht="12.75">
      <c r="A42" s="79">
        <v>41</v>
      </c>
      <c r="B42" s="80">
        <v>1</v>
      </c>
    </row>
    <row r="43" spans="1:2" ht="12.75">
      <c r="A43" s="79">
        <v>42</v>
      </c>
      <c r="B43" s="80">
        <v>1</v>
      </c>
    </row>
    <row r="44" spans="1:2" ht="12.75">
      <c r="A44" s="79">
        <v>43</v>
      </c>
      <c r="B44" s="80">
        <v>1</v>
      </c>
    </row>
    <row r="45" spans="1:2" ht="12.75">
      <c r="A45" s="79">
        <v>44</v>
      </c>
      <c r="B45" s="80">
        <v>1</v>
      </c>
    </row>
    <row r="46" spans="1:2" ht="12.75">
      <c r="A46" s="79">
        <v>45</v>
      </c>
      <c r="B46" s="80">
        <v>1</v>
      </c>
    </row>
    <row r="47" spans="1:2" ht="12.75">
      <c r="A47" s="79">
        <v>46</v>
      </c>
      <c r="B47" s="80">
        <v>1</v>
      </c>
    </row>
    <row r="48" spans="1:2" ht="12.75">
      <c r="A48" s="79">
        <v>47</v>
      </c>
      <c r="B48" s="80">
        <v>1</v>
      </c>
    </row>
    <row r="49" spans="1:2" ht="12.75">
      <c r="A49" s="79">
        <v>48</v>
      </c>
      <c r="B49" s="80">
        <v>1</v>
      </c>
    </row>
    <row r="50" spans="1:2" ht="12.75">
      <c r="A50" s="79">
        <v>49</v>
      </c>
      <c r="B50" s="80">
        <v>1</v>
      </c>
    </row>
    <row r="51" spans="1:2" ht="12.75">
      <c r="A51" s="79">
        <v>50</v>
      </c>
      <c r="B51" s="80">
        <v>1</v>
      </c>
    </row>
    <row r="52" spans="1:2" ht="12.75">
      <c r="A52" s="79">
        <v>51</v>
      </c>
      <c r="B52" s="80">
        <v>1</v>
      </c>
    </row>
    <row r="53" spans="1:2" ht="12.75">
      <c r="A53" s="79">
        <v>52</v>
      </c>
      <c r="B53" s="80">
        <v>1</v>
      </c>
    </row>
    <row r="54" spans="1:2" ht="12.75">
      <c r="A54" s="79">
        <v>53</v>
      </c>
      <c r="B54" s="80">
        <v>1</v>
      </c>
    </row>
    <row r="55" spans="1:2" ht="12.75">
      <c r="A55" s="79">
        <v>54</v>
      </c>
      <c r="B55" s="80">
        <v>1</v>
      </c>
    </row>
    <row r="56" spans="1:2" ht="12.75">
      <c r="A56" s="79">
        <v>55</v>
      </c>
      <c r="B56" s="80">
        <v>1</v>
      </c>
    </row>
    <row r="57" spans="1:2" ht="12.75">
      <c r="A57" s="79">
        <v>56</v>
      </c>
      <c r="B57" s="80">
        <v>1</v>
      </c>
    </row>
    <row r="58" spans="1:2" ht="12.75">
      <c r="A58" s="79">
        <v>57</v>
      </c>
      <c r="B58" s="80">
        <v>1</v>
      </c>
    </row>
    <row r="59" spans="1:2" ht="12.75">
      <c r="A59" s="79">
        <v>58</v>
      </c>
      <c r="B59" s="80">
        <v>1</v>
      </c>
    </row>
    <row r="60" spans="1:2" ht="12.75">
      <c r="A60" s="79">
        <v>59</v>
      </c>
      <c r="B60" s="80">
        <v>1</v>
      </c>
    </row>
    <row r="61" spans="1:2" ht="12.75">
      <c r="A61" s="79">
        <v>60</v>
      </c>
      <c r="B61" s="80">
        <v>1</v>
      </c>
    </row>
    <row r="62" spans="1:2" ht="12.75">
      <c r="A62" s="79">
        <v>61</v>
      </c>
      <c r="B62" s="80">
        <v>1</v>
      </c>
    </row>
    <row r="63" spans="1:2" ht="12.75">
      <c r="A63" s="79">
        <v>62</v>
      </c>
      <c r="B63" s="80">
        <v>1</v>
      </c>
    </row>
    <row r="64" spans="1:2" ht="12.75">
      <c r="A64" s="79">
        <v>63</v>
      </c>
      <c r="B64" s="80">
        <v>1</v>
      </c>
    </row>
    <row r="65" spans="1:2" ht="12.75">
      <c r="A65" s="79">
        <v>64</v>
      </c>
      <c r="B65" s="80">
        <v>1</v>
      </c>
    </row>
    <row r="66" spans="1:2" ht="12.75">
      <c r="A66" s="79">
        <v>65</v>
      </c>
      <c r="B66" s="80">
        <v>1</v>
      </c>
    </row>
    <row r="67" spans="1:2" ht="12.75">
      <c r="A67" s="79">
        <v>66</v>
      </c>
      <c r="B67" s="80">
        <v>1</v>
      </c>
    </row>
    <row r="68" spans="1:2" ht="12.75">
      <c r="A68" s="79">
        <v>67</v>
      </c>
      <c r="B68" s="80">
        <v>1</v>
      </c>
    </row>
    <row r="69" spans="1:2" ht="12.75">
      <c r="A69" s="79">
        <v>68</v>
      </c>
      <c r="B69" s="80">
        <v>1</v>
      </c>
    </row>
    <row r="70" spans="1:2" ht="12.75">
      <c r="A70" s="79">
        <v>69</v>
      </c>
      <c r="B70" s="80">
        <v>1</v>
      </c>
    </row>
    <row r="71" spans="1:2" ht="12.75">
      <c r="A71" s="79">
        <v>70</v>
      </c>
      <c r="B71" s="80">
        <v>1</v>
      </c>
    </row>
    <row r="72" spans="1:2" ht="12.75">
      <c r="A72" s="79">
        <v>71</v>
      </c>
      <c r="B72" s="80">
        <v>1</v>
      </c>
    </row>
    <row r="73" spans="1:2" ht="12.75">
      <c r="A73" s="79">
        <v>72</v>
      </c>
      <c r="B73" s="80">
        <v>1</v>
      </c>
    </row>
    <row r="74" spans="1:2" ht="12.75">
      <c r="A74" s="79">
        <v>73</v>
      </c>
      <c r="B74" s="80">
        <v>1</v>
      </c>
    </row>
    <row r="75" spans="1:2" ht="12.75">
      <c r="A75" s="79">
        <v>74</v>
      </c>
      <c r="B75" s="80">
        <v>1</v>
      </c>
    </row>
    <row r="76" spans="1:2" ht="12.75">
      <c r="A76" s="79">
        <v>75</v>
      </c>
      <c r="B76" s="80">
        <v>1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zoomScaleSheetLayoutView="100" workbookViewId="0" topLeftCell="A1">
      <pane xSplit="3" ySplit="1" topLeftCell="D66" activePane="bottomRight" state="frozen"/>
      <selection pane="topLeft" activeCell="A1" sqref="A1"/>
      <selection pane="topRight" activeCell="D1" sqref="D1"/>
      <selection pane="bottomLeft" activeCell="A66" sqref="A66"/>
      <selection pane="bottomRight" activeCell="B87" sqref="B87"/>
    </sheetView>
  </sheetViews>
  <sheetFormatPr defaultColWidth="9.140625" defaultRowHeight="12.75"/>
  <cols>
    <col min="1" max="1" width="4.28125" style="3" customWidth="1"/>
    <col min="2" max="2" width="27.8515625" style="4" customWidth="1"/>
    <col min="3" max="3" width="7.140625" style="5" customWidth="1"/>
    <col min="4" max="4" width="4.57421875" style="6" customWidth="1"/>
    <col min="5" max="8" width="4.00390625" style="0" customWidth="1"/>
    <col min="9" max="9" width="4.140625" style="7" customWidth="1"/>
    <col min="10" max="10" width="4.140625" style="0" customWidth="1"/>
    <col min="11" max="14" width="4.00390625" style="0" customWidth="1"/>
    <col min="15" max="15" width="3.28125" style="8" customWidth="1"/>
  </cols>
  <sheetData>
    <row r="1" spans="1:18" s="16" customFormat="1" ht="89.25">
      <c r="A1" s="9" t="s">
        <v>36</v>
      </c>
      <c r="B1" s="10" t="s">
        <v>37</v>
      </c>
      <c r="C1" s="11" t="s">
        <v>38</v>
      </c>
      <c r="D1" s="12" t="s">
        <v>39</v>
      </c>
      <c r="E1" s="13">
        <f>Sched!A1</f>
        <v>0</v>
      </c>
      <c r="F1" s="14">
        <f>Sched!A2</f>
        <v>0</v>
      </c>
      <c r="G1" s="14">
        <f>Sched!A3</f>
        <v>0</v>
      </c>
      <c r="H1" s="14">
        <f>Sched!A4</f>
        <v>0</v>
      </c>
      <c r="I1" s="14">
        <f>Sched!A5</f>
        <v>0</v>
      </c>
      <c r="J1" s="14">
        <f>Sched!A6</f>
        <v>0</v>
      </c>
      <c r="K1" s="13">
        <f>Sched!A7</f>
        <v>0</v>
      </c>
      <c r="L1" s="14">
        <f>Sched!A8</f>
        <v>0</v>
      </c>
      <c r="M1" s="14">
        <f>Sched!A9</f>
        <v>0</v>
      </c>
      <c r="N1" s="14">
        <f>Sched!A10</f>
        <v>0</v>
      </c>
      <c r="O1" s="15" t="s">
        <v>40</v>
      </c>
      <c r="Q1"/>
      <c r="R1"/>
    </row>
    <row r="2" spans="1:15" ht="12">
      <c r="A2" s="17">
        <v>1</v>
      </c>
      <c r="B2" s="18" t="s">
        <v>0</v>
      </c>
      <c r="C2" s="19">
        <f aca="true" t="shared" si="0" ref="C2:C22">SUM(E2:N2)</f>
        <v>540</v>
      </c>
      <c r="D2" s="20" t="s">
        <v>41</v>
      </c>
      <c r="E2" s="21">
        <f>IF(ISERROR(VLOOKUP($B2,race1!$C:$I,7,FALSE)),0,VLOOKUP($B2,race1!$C:$I,7,FALSE))</f>
        <v>0</v>
      </c>
      <c r="F2" s="21">
        <f>IF(ISERROR(VLOOKUP($B2,race2!$C:$I,7,FALSE)),0,VLOOKUP($B2,race2!$C:$I,7,FALSE))</f>
        <v>100</v>
      </c>
      <c r="G2" s="21">
        <f>IF(ISERROR(VLOOKUP($B2,race3!$C:$I,7,FALSE)),0,VLOOKUP($B2,race3!$C:$I,7,FALSE))</f>
        <v>80</v>
      </c>
      <c r="H2" s="21">
        <f>IF(ISERROR(VLOOKUP($B2,race4!$C:$I,7,FALSE)),0,VLOOKUP($B2,race4!$C:$I,7,FALSE))</f>
        <v>0</v>
      </c>
      <c r="I2" s="22">
        <f>IF(ISERROR(VLOOKUP($B2,race5!$C:$I,7,FALSE)),0,VLOOKUP($B2,race5!$C:$I,7,FALSE))</f>
        <v>80</v>
      </c>
      <c r="J2" s="21">
        <f>IF(ISERROR(VLOOKUP($B2,race6!$C:$I,7,FALSE)),0,VLOOKUP($B2,race6!$C:$I,7,FALSE))</f>
        <v>0</v>
      </c>
      <c r="K2" s="21">
        <f>IF(ISERROR(VLOOKUP($B2,race7!$C:$I,7,FALSE)),0,VLOOKUP($B2,race7!$C:$I,7,FALSE))</f>
        <v>0</v>
      </c>
      <c r="L2" s="21">
        <f>IF(ISERROR(VLOOKUP($B2,race8!$C:$I,7,FALSE)),0,VLOOKUP($B2,race8!$C:$I,7,FALSE))</f>
        <v>80</v>
      </c>
      <c r="M2" s="21">
        <f>IF(ISERROR(VLOOKUP($B2,race9!$C:$I,7,FALSE)),0,VLOOKUP($B2,race9!$C:$I,7,FALSE))</f>
        <v>100</v>
      </c>
      <c r="N2" s="21">
        <f>IF(ISERROR(VLOOKUP($B2,race10!$C:$I,7,FALSE)),0,VLOOKUP($B2,race10!$C:$I,7,FALSE))</f>
        <v>100</v>
      </c>
      <c r="O2" s="23">
        <f aca="true" t="shared" si="1" ref="O2:O22">COUNTIF(E2:N2,"&gt;0")</f>
        <v>6</v>
      </c>
    </row>
    <row r="3" spans="1:15" ht="12">
      <c r="A3" s="24">
        <v>2</v>
      </c>
      <c r="B3" s="25" t="s">
        <v>42</v>
      </c>
      <c r="C3" s="26">
        <f t="shared" si="0"/>
        <v>400</v>
      </c>
      <c r="D3" s="27" t="s">
        <v>41</v>
      </c>
      <c r="E3" s="21">
        <f>IF(ISERROR(VLOOKUP($B3,race1!$C:$I,7,FALSE)),0,VLOOKUP($B3,race1!$C:$I,7,FALSE))</f>
        <v>0</v>
      </c>
      <c r="F3" s="21">
        <f>IF(ISERROR(VLOOKUP($B3,race2!$C:$I,7,FALSE)),0,VLOOKUP($B3,race2!$C:$I,7,FALSE))</f>
        <v>0</v>
      </c>
      <c r="G3" s="21">
        <f>IF(ISERROR(VLOOKUP($B3,race3!$C:$I,7,FALSE)),0,VLOOKUP($B3,race3!$C:$I,7,FALSE))</f>
        <v>100</v>
      </c>
      <c r="H3" s="21">
        <f>IF(ISERROR(VLOOKUP($B3,race4!$C:$I,7,FALSE)),0,VLOOKUP($B3,race4!$C:$I,7,FALSE))</f>
        <v>100</v>
      </c>
      <c r="I3" s="22">
        <f>IF(ISERROR(VLOOKUP($B3,race5!$C:$I,7,FALSE)),0,VLOOKUP($B3,race5!$C:$I,7,FALSE))</f>
        <v>100</v>
      </c>
      <c r="J3" s="21">
        <f>IF(ISERROR(VLOOKUP($B3,race6!$C:$I,7,FALSE)),0,VLOOKUP($B3,race6!$C:$I,7,FALSE))</f>
        <v>0</v>
      </c>
      <c r="K3" s="21">
        <f>IF(ISERROR(VLOOKUP($B3,race7!$C:$I,7,FALSE)),0,VLOOKUP($B3,race7!$C:$I,7,FALSE))</f>
        <v>0</v>
      </c>
      <c r="L3" s="21">
        <f>IF(ISERROR(VLOOKUP($B3,race8!$C:$I,7,FALSE)),0,VLOOKUP($B3,race8!$C:$I,7,FALSE))</f>
        <v>100</v>
      </c>
      <c r="M3" s="21">
        <f>IF(ISERROR(VLOOKUP($B3,race9!$C:$I,7,FALSE)),0,VLOOKUP($B3,race9!$C:$I,7,FALSE))</f>
        <v>0</v>
      </c>
      <c r="N3" s="21">
        <f>IF(ISERROR(VLOOKUP($B3,race10!$C:$I,7,FALSE)),0,VLOOKUP($B3,race10!$C:$I,7,FALSE))</f>
        <v>0</v>
      </c>
      <c r="O3" s="23">
        <f t="shared" si="1"/>
        <v>4</v>
      </c>
    </row>
    <row r="4" spans="1:18" s="31" customFormat="1" ht="12">
      <c r="A4" s="17">
        <v>3</v>
      </c>
      <c r="B4" s="28" t="s">
        <v>4</v>
      </c>
      <c r="C4" s="29">
        <f t="shared" si="0"/>
        <v>295</v>
      </c>
      <c r="D4" s="30" t="s">
        <v>41</v>
      </c>
      <c r="E4" s="21">
        <f>IF(ISERROR(VLOOKUP($B4,race1!$C:$I,7,FALSE)),0,VLOOKUP($B4,race1!$C:$I,7,FALSE))</f>
        <v>0</v>
      </c>
      <c r="F4" s="21">
        <f>IF(ISERROR(VLOOKUP($B4,race2!$C:$I,7,FALSE)),0,VLOOKUP($B4,race2!$C:$I,7,FALSE))</f>
        <v>0</v>
      </c>
      <c r="G4" s="21">
        <f>IF(ISERROR(VLOOKUP($B4,race3!$C:$I,7,FALSE)),0,VLOOKUP($B4,race3!$C:$I,7,FALSE))</f>
        <v>60</v>
      </c>
      <c r="H4" s="21">
        <f>IF(ISERROR(VLOOKUP($B4,race4!$C:$I,7,FALSE)),0,VLOOKUP($B4,race4!$C:$I,7,FALSE))</f>
        <v>50</v>
      </c>
      <c r="I4" s="22">
        <f>IF(ISERROR(VLOOKUP($B4,race5!$C:$I,7,FALSE)),0,VLOOKUP($B4,race5!$C:$I,7,FALSE))</f>
        <v>45</v>
      </c>
      <c r="J4" s="21">
        <f>IF(ISERROR(VLOOKUP($B4,race6!$C:$I,7,FALSE)),0,VLOOKUP($B4,race6!$C:$I,7,FALSE))</f>
        <v>0</v>
      </c>
      <c r="K4" s="21">
        <f>IF(ISERROR(VLOOKUP($B4,race7!$C:$I,7,FALSE)),0,VLOOKUP($B4,race7!$C:$I,7,FALSE))</f>
        <v>0</v>
      </c>
      <c r="L4" s="21">
        <f>IF(ISERROR(VLOOKUP($B4,race8!$C:$I,7,FALSE)),0,VLOOKUP($B4,race8!$C:$I,7,FALSE))</f>
        <v>0</v>
      </c>
      <c r="M4" s="21">
        <f>IF(ISERROR(VLOOKUP($B4,race9!$C:$I,7,FALSE)),0,VLOOKUP($B4,race9!$C:$I,7,FALSE))</f>
        <v>60</v>
      </c>
      <c r="N4" s="21">
        <f>IF(ISERROR(VLOOKUP($B4,race10!$C:$I,7,FALSE)),0,VLOOKUP($B4,race10!$C:$I,7,FALSE))</f>
        <v>80</v>
      </c>
      <c r="O4" s="23">
        <f t="shared" si="1"/>
        <v>5</v>
      </c>
      <c r="Q4"/>
      <c r="R4"/>
    </row>
    <row r="5" spans="1:18" s="31" customFormat="1" ht="12">
      <c r="A5" s="24">
        <v>4</v>
      </c>
      <c r="B5" s="32" t="s">
        <v>8</v>
      </c>
      <c r="C5" s="29">
        <f t="shared" si="0"/>
        <v>294</v>
      </c>
      <c r="D5" s="30" t="s">
        <v>41</v>
      </c>
      <c r="E5" s="21">
        <f>IF(ISERROR(VLOOKUP($B5,race1!$C:$I,7,FALSE)),0,VLOOKUP($B5,race1!$C:$I,7,FALSE))</f>
        <v>0</v>
      </c>
      <c r="F5" s="21">
        <f>IF(ISERROR(VLOOKUP($B5,race2!$C:$I,7,FALSE)),0,VLOOKUP($B5,race2!$C:$I,7,FALSE))</f>
        <v>60</v>
      </c>
      <c r="G5" s="21">
        <f>IF(ISERROR(VLOOKUP($B5,race3!$C:$I,7,FALSE)),0,VLOOKUP($B5,race3!$C:$I,7,FALSE))</f>
        <v>40</v>
      </c>
      <c r="H5" s="21">
        <f>IF(ISERROR(VLOOKUP($B5,race4!$C:$I,7,FALSE)),0,VLOOKUP($B5,race4!$C:$I,7,FALSE))</f>
        <v>0</v>
      </c>
      <c r="I5" s="22">
        <f>IF(ISERROR(VLOOKUP($B5,race5!$C:$I,7,FALSE)),0,VLOOKUP($B5,race5!$C:$I,7,FALSE))</f>
        <v>32</v>
      </c>
      <c r="J5" s="21">
        <f>IF(ISERROR(VLOOKUP($B5,race6!$C:$I,7,FALSE)),0,VLOOKUP($B5,race6!$C:$I,7,FALSE))</f>
        <v>32</v>
      </c>
      <c r="K5" s="21">
        <f>IF(ISERROR(VLOOKUP($B5,race7!$C:$I,7,FALSE)),0,VLOOKUP($B5,race7!$C:$I,7,FALSE))</f>
        <v>0</v>
      </c>
      <c r="L5" s="21">
        <f>IF(ISERROR(VLOOKUP($B5,race8!$C:$I,7,FALSE)),0,VLOOKUP($B5,race8!$C:$I,7,FALSE))</f>
        <v>40</v>
      </c>
      <c r="M5" s="21">
        <f>IF(ISERROR(VLOOKUP($B5,race9!$C:$I,7,FALSE)),0,VLOOKUP($B5,race9!$C:$I,7,FALSE))</f>
        <v>45</v>
      </c>
      <c r="N5" s="21">
        <f>IF(ISERROR(VLOOKUP($B5,race10!$C:$I,7,FALSE)),0,VLOOKUP($B5,race10!$C:$I,7,FALSE))</f>
        <v>45</v>
      </c>
      <c r="O5" s="23">
        <f t="shared" si="1"/>
        <v>7</v>
      </c>
      <c r="Q5"/>
      <c r="R5"/>
    </row>
    <row r="6" spans="1:18" s="31" customFormat="1" ht="12">
      <c r="A6" s="17">
        <v>5</v>
      </c>
      <c r="B6" s="28" t="s">
        <v>43</v>
      </c>
      <c r="C6" s="29">
        <f t="shared" si="0"/>
        <v>211</v>
      </c>
      <c r="D6" s="30" t="s">
        <v>41</v>
      </c>
      <c r="E6" s="21">
        <f>IF(ISERROR(VLOOKUP($B6,race1!$C:$I,7,FALSE)),0,VLOOKUP($B6,race1!$C:$I,7,FALSE))</f>
        <v>0</v>
      </c>
      <c r="F6" s="21">
        <f>IF(ISERROR(VLOOKUP($B6,race2!$C:$I,7,FALSE)),0,VLOOKUP($B6,race2!$C:$I,7,FALSE))</f>
        <v>0</v>
      </c>
      <c r="G6" s="21">
        <f>IF(ISERROR(VLOOKUP($B6,race3!$C:$I,7,FALSE)),0,VLOOKUP($B6,race3!$C:$I,7,FALSE))</f>
        <v>50</v>
      </c>
      <c r="H6" s="21">
        <f>IF(ISERROR(VLOOKUP($B6,race4!$C:$I,7,FALSE)),0,VLOOKUP($B6,race4!$C:$I,7,FALSE))</f>
        <v>40</v>
      </c>
      <c r="I6" s="22">
        <f>IF(ISERROR(VLOOKUP($B6,race5!$C:$I,7,FALSE)),0,VLOOKUP($B6,race5!$C:$I,7,FALSE))</f>
        <v>36</v>
      </c>
      <c r="J6" s="21">
        <f>IF(ISERROR(VLOOKUP($B6,race6!$C:$I,7,FALSE)),0,VLOOKUP($B6,race6!$C:$I,7,FALSE))</f>
        <v>40</v>
      </c>
      <c r="K6" s="21">
        <f>IF(ISERROR(VLOOKUP($B6,race7!$C:$I,7,FALSE)),0,VLOOKUP($B6,race7!$C:$I,7,FALSE))</f>
        <v>0</v>
      </c>
      <c r="L6" s="21">
        <f>IF(ISERROR(VLOOKUP($B6,race8!$C:$I,7,FALSE)),0,VLOOKUP($B6,race8!$C:$I,7,FALSE))</f>
        <v>45</v>
      </c>
      <c r="M6" s="21">
        <f>IF(ISERROR(VLOOKUP($B6,race9!$C:$I,7,FALSE)),0,VLOOKUP($B6,race9!$C:$I,7,FALSE))</f>
        <v>0</v>
      </c>
      <c r="N6" s="21">
        <f>IF(ISERROR(VLOOKUP($B6,race10!$C:$I,7,FALSE)),0,VLOOKUP($B6,race10!$C:$I,7,FALSE))</f>
        <v>0</v>
      </c>
      <c r="O6" s="23">
        <f t="shared" si="1"/>
        <v>5</v>
      </c>
      <c r="Q6"/>
      <c r="R6"/>
    </row>
    <row r="7" spans="1:18" s="31" customFormat="1" ht="12">
      <c r="A7" s="24">
        <v>6</v>
      </c>
      <c r="B7" s="32" t="s">
        <v>44</v>
      </c>
      <c r="C7" s="29">
        <f t="shared" si="0"/>
        <v>175</v>
      </c>
      <c r="D7" s="30" t="s">
        <v>41</v>
      </c>
      <c r="E7" s="21">
        <f>IF(ISERROR(VLOOKUP($B7,race1!$C:$I,7,FALSE)),0,VLOOKUP($B7,race1!$C:$I,7,FALSE))</f>
        <v>0</v>
      </c>
      <c r="F7" s="21">
        <f>IF(ISERROR(VLOOKUP($B7,race2!$C:$I,7,FALSE)),0,VLOOKUP($B7,race2!$C:$I,7,FALSE))</f>
        <v>80</v>
      </c>
      <c r="G7" s="21">
        <f>IF(ISERROR(VLOOKUP($B7,race3!$C:$I,7,FALSE)),0,VLOOKUP($B7,race3!$C:$I,7,FALSE))</f>
        <v>0</v>
      </c>
      <c r="H7" s="21">
        <f>IF(ISERROR(VLOOKUP($B7,race4!$C:$I,7,FALSE)),0,VLOOKUP($B7,race4!$C:$I,7,FALSE))</f>
        <v>45</v>
      </c>
      <c r="I7" s="22">
        <f>IF(ISERROR(VLOOKUP($B7,race5!$C:$I,7,FALSE)),0,VLOOKUP($B7,race5!$C:$I,7,FALSE))</f>
        <v>50</v>
      </c>
      <c r="J7" s="21">
        <f>IF(ISERROR(VLOOKUP($B7,race6!$C:$I,7,FALSE)),0,VLOOKUP($B7,race6!$C:$I,7,FALSE))</f>
        <v>0</v>
      </c>
      <c r="K7" s="21">
        <f>IF(ISERROR(VLOOKUP($B7,race7!$C:$I,7,FALSE)),0,VLOOKUP($B7,race7!$C:$I,7,FALSE))</f>
        <v>0</v>
      </c>
      <c r="L7" s="21">
        <f>IF(ISERROR(VLOOKUP($B7,race8!$C:$I,7,FALSE)),0,VLOOKUP($B7,race8!$C:$I,7,FALSE))</f>
        <v>0</v>
      </c>
      <c r="M7" s="21">
        <f>IF(ISERROR(VLOOKUP($B7,race9!$C:$I,7,FALSE)),0,VLOOKUP($B7,race9!$C:$I,7,FALSE))</f>
        <v>0</v>
      </c>
      <c r="N7" s="21">
        <f>IF(ISERROR(VLOOKUP($B7,race10!$C:$I,7,FALSE)),0,VLOOKUP($B7,race10!$C:$I,7,FALSE))</f>
        <v>0</v>
      </c>
      <c r="O7" s="23">
        <f t="shared" si="1"/>
        <v>3</v>
      </c>
      <c r="Q7"/>
      <c r="R7"/>
    </row>
    <row r="8" spans="1:18" s="31" customFormat="1" ht="12">
      <c r="A8" s="17">
        <v>7</v>
      </c>
      <c r="B8" s="33" t="s">
        <v>45</v>
      </c>
      <c r="C8" s="29">
        <f t="shared" si="0"/>
        <v>60</v>
      </c>
      <c r="D8" s="30" t="s">
        <v>46</v>
      </c>
      <c r="E8" s="21">
        <f>IF(ISERROR(VLOOKUP($B8,race1!$C:$I,7,FALSE)),0,VLOOKUP($B8,race1!$C:$I,7,FALSE))</f>
        <v>0</v>
      </c>
      <c r="F8" s="21">
        <f>IF(ISERROR(VLOOKUP($B8,race2!$C:$I,7,FALSE)),0,VLOOKUP($B8,race2!$C:$I,7,FALSE))</f>
        <v>0</v>
      </c>
      <c r="G8" s="21">
        <f>IF(ISERROR(VLOOKUP($B8,race3!$C:$I,7,FALSE)),0,VLOOKUP($B8,race3!$C:$I,7,FALSE))</f>
        <v>0</v>
      </c>
      <c r="H8" s="21">
        <f>IF(ISERROR(VLOOKUP($B8,race4!$C:$I,7,FALSE)),0,VLOOKUP($B8,race4!$C:$I,7,FALSE))</f>
        <v>0</v>
      </c>
      <c r="I8" s="22">
        <f>IF(ISERROR(VLOOKUP($B8,race5!$C:$I,7,FALSE)),0,VLOOKUP($B8,race5!$C:$I,7,FALSE))</f>
        <v>60</v>
      </c>
      <c r="J8" s="21">
        <f>IF(ISERROR(VLOOKUP($B8,race6!$C:$I,7,FALSE)),0,VLOOKUP($B8,race6!$C:$I,7,FALSE))</f>
        <v>0</v>
      </c>
      <c r="K8" s="21">
        <f>IF(ISERROR(VLOOKUP($B8,race7!$C:$I,7,FALSE)),0,VLOOKUP($B8,race7!$C:$I,7,FALSE))</f>
        <v>0</v>
      </c>
      <c r="L8" s="21">
        <f>IF(ISERROR(VLOOKUP($B8,race8!$C:$I,7,FALSE)),0,VLOOKUP($B8,race8!$C:$I,7,FALSE))</f>
        <v>0</v>
      </c>
      <c r="M8" s="21">
        <f>IF(ISERROR(VLOOKUP($B8,race9!$C:$I,7,FALSE)),0,VLOOKUP($B8,race9!$C:$I,7,FALSE))</f>
        <v>0</v>
      </c>
      <c r="N8" s="21">
        <f>IF(ISERROR(VLOOKUP($B8,race10!$C:$I,7,FALSE)),0,VLOOKUP($B8,race10!$C:$I,7,FALSE))</f>
        <v>0</v>
      </c>
      <c r="O8" s="23">
        <f t="shared" si="1"/>
        <v>1</v>
      </c>
      <c r="Q8"/>
      <c r="R8"/>
    </row>
    <row r="9" spans="1:18" s="31" customFormat="1" ht="12">
      <c r="A9" s="24">
        <v>8</v>
      </c>
      <c r="B9" s="28" t="s">
        <v>2</v>
      </c>
      <c r="C9" s="29">
        <f t="shared" si="0"/>
        <v>140</v>
      </c>
      <c r="D9" s="30" t="s">
        <v>41</v>
      </c>
      <c r="E9" s="21">
        <f>IF(ISERROR(VLOOKUP($B9,race1!$C:$I,7,FALSE)),0,VLOOKUP($B9,race1!$C:$I,7,FALSE))</f>
        <v>0</v>
      </c>
      <c r="F9" s="21">
        <f>IF(ISERROR(VLOOKUP($B9,race2!$C:$I,7,FALSE)),0,VLOOKUP($B9,race2!$C:$I,7,FALSE))</f>
        <v>0</v>
      </c>
      <c r="G9" s="21">
        <f>IF(ISERROR(VLOOKUP($B9,race3!$C:$I,7,FALSE)),0,VLOOKUP($B9,race3!$C:$I,7,FALSE))</f>
        <v>0</v>
      </c>
      <c r="H9" s="21">
        <f>IF(ISERROR(VLOOKUP($B9,race4!$C:$I,7,FALSE)),0,VLOOKUP($B9,race4!$C:$I,7,FALSE))</f>
        <v>0</v>
      </c>
      <c r="I9" s="22">
        <f>IF(ISERROR(VLOOKUP($B9,race5!$C:$I,7,FALSE)),0,VLOOKUP($B9,race5!$C:$I,7,FALSE))</f>
        <v>0</v>
      </c>
      <c r="J9" s="21">
        <f>IF(ISERROR(VLOOKUP($B9,race6!$C:$I,7,FALSE)),0,VLOOKUP($B9,race6!$C:$I,7,FALSE))</f>
        <v>0</v>
      </c>
      <c r="K9" s="21">
        <f>IF(ISERROR(VLOOKUP($B9,race7!$C:$I,7,FALSE)),0,VLOOKUP($B9,race7!$C:$I,7,FALSE))</f>
        <v>0</v>
      </c>
      <c r="L9" s="21">
        <f>IF(ISERROR(VLOOKUP($B9,race8!$C:$I,7,FALSE)),0,VLOOKUP($B9,race8!$C:$I,7,FALSE))</f>
        <v>0</v>
      </c>
      <c r="M9" s="21">
        <f>IF(ISERROR(VLOOKUP($B9,race9!$C:$I,7,FALSE)),0,VLOOKUP($B9,race9!$C:$I,7,FALSE))</f>
        <v>80</v>
      </c>
      <c r="N9" s="21">
        <f>IF(ISERROR(VLOOKUP($B9,race10!$C:$I,7,FALSE)),0,VLOOKUP($B9,race10!$C:$I,7,FALSE))</f>
        <v>60</v>
      </c>
      <c r="O9" s="23">
        <f t="shared" si="1"/>
        <v>2</v>
      </c>
      <c r="Q9"/>
      <c r="R9"/>
    </row>
    <row r="10" spans="1:18" s="31" customFormat="1" ht="12">
      <c r="A10" s="17">
        <v>9</v>
      </c>
      <c r="B10" s="28" t="s">
        <v>47</v>
      </c>
      <c r="C10" s="29">
        <f t="shared" si="0"/>
        <v>110</v>
      </c>
      <c r="D10" s="30" t="s">
        <v>41</v>
      </c>
      <c r="E10" s="21">
        <f>IF(ISERROR(VLOOKUP($B10,race1!$C:$I,7,FALSE)),0,VLOOKUP($B10,race1!$C:$I,7,FALSE))</f>
        <v>0</v>
      </c>
      <c r="F10" s="21">
        <f>IF(ISERROR(VLOOKUP($B10,race2!$C:$I,7,FALSE)),0,VLOOKUP($B10,race2!$C:$I,7,FALSE))</f>
        <v>0</v>
      </c>
      <c r="G10" s="21">
        <f>IF(ISERROR(VLOOKUP($B10,race3!$C:$I,7,FALSE)),0,VLOOKUP($B10,race3!$C:$I,7,FALSE))</f>
        <v>0</v>
      </c>
      <c r="H10" s="21">
        <f>IF(ISERROR(VLOOKUP($B10,race4!$C:$I,7,FALSE)),0,VLOOKUP($B10,race4!$C:$I,7,FALSE))</f>
        <v>60</v>
      </c>
      <c r="I10" s="22">
        <f>IF(ISERROR(VLOOKUP($B10,race5!$C:$I,7,FALSE)),0,VLOOKUP($B10,race5!$C:$I,7,FALSE))</f>
        <v>0</v>
      </c>
      <c r="J10" s="21">
        <f>IF(ISERROR(VLOOKUP($B10,race6!$C:$I,7,FALSE)),0,VLOOKUP($B10,race6!$C:$I,7,FALSE))</f>
        <v>0</v>
      </c>
      <c r="K10" s="21">
        <f>IF(ISERROR(VLOOKUP($B10,race7!$C:$I,7,FALSE)),0,VLOOKUP($B10,race7!$C:$I,7,FALSE))</f>
        <v>0</v>
      </c>
      <c r="L10" s="21">
        <f>IF(ISERROR(VLOOKUP($B10,race8!$C:$I,7,FALSE)),0,VLOOKUP($B10,race8!$C:$I,7,FALSE))</f>
        <v>50</v>
      </c>
      <c r="M10" s="21">
        <f>IF(ISERROR(VLOOKUP($B10,race9!$C:$I,7,FALSE)),0,VLOOKUP($B10,race9!$C:$I,7,FALSE))</f>
        <v>0</v>
      </c>
      <c r="N10" s="21">
        <f>IF(ISERROR(VLOOKUP($B10,race10!$C:$I,7,FALSE)),0,VLOOKUP($B10,race10!$C:$I,7,FALSE))</f>
        <v>0</v>
      </c>
      <c r="O10" s="23">
        <f t="shared" si="1"/>
        <v>2</v>
      </c>
      <c r="Q10"/>
      <c r="R10"/>
    </row>
    <row r="11" spans="1:18" s="31" customFormat="1" ht="12">
      <c r="A11" s="24">
        <v>10</v>
      </c>
      <c r="B11" s="28" t="s">
        <v>48</v>
      </c>
      <c r="C11" s="29">
        <f t="shared" si="0"/>
        <v>100</v>
      </c>
      <c r="D11" s="30" t="s">
        <v>41</v>
      </c>
      <c r="E11" s="21">
        <f>IF(ISERROR(VLOOKUP($B11,race1!$C:$I,7,FALSE)),0,VLOOKUP($B11,race1!$C:$I,7,FALSE))</f>
        <v>0</v>
      </c>
      <c r="F11" s="21">
        <f>IF(ISERROR(VLOOKUP($B11,race2!$C:$I,7,FALSE)),0,VLOOKUP($B11,race2!$C:$I,7,FALSE))</f>
        <v>0</v>
      </c>
      <c r="G11" s="21">
        <f>IF(ISERROR(VLOOKUP($B11,race3!$C:$I,7,FALSE)),0,VLOOKUP($B11,race3!$C:$I,7,FALSE))</f>
        <v>0</v>
      </c>
      <c r="H11" s="21">
        <f>IF(ISERROR(VLOOKUP($B11,race4!$C:$I,7,FALSE)),0,VLOOKUP($B11,race4!$C:$I,7,FALSE))</f>
        <v>0</v>
      </c>
      <c r="I11" s="22">
        <f>IF(ISERROR(VLOOKUP($B11,race5!$C:$I,7,FALSE)),0,VLOOKUP($B11,race5!$C:$I,7,FALSE))</f>
        <v>0</v>
      </c>
      <c r="J11" s="21">
        <f>IF(ISERROR(VLOOKUP($B11,race6!$C:$I,7,FALSE)),0,VLOOKUP($B11,race6!$C:$I,7,FALSE))</f>
        <v>100</v>
      </c>
      <c r="K11" s="21">
        <f>IF(ISERROR(VLOOKUP($B11,race7!$C:$I,7,FALSE)),0,VLOOKUP($B11,race7!$C:$I,7,FALSE))</f>
        <v>0</v>
      </c>
      <c r="L11" s="21">
        <f>IF(ISERROR(VLOOKUP($B11,race8!$C:$I,7,FALSE)),0,VLOOKUP($B11,race8!$C:$I,7,FALSE))</f>
        <v>0</v>
      </c>
      <c r="M11" s="21">
        <f>IF(ISERROR(VLOOKUP($B11,race9!$C:$I,7,FALSE)),0,VLOOKUP($B11,race9!$C:$I,7,FALSE))</f>
        <v>0</v>
      </c>
      <c r="N11" s="21">
        <f>IF(ISERROR(VLOOKUP($B11,race10!$C:$I,7,FALSE)),0,VLOOKUP($B11,race10!$C:$I,7,FALSE))</f>
        <v>0</v>
      </c>
      <c r="O11" s="23">
        <f t="shared" si="1"/>
        <v>1</v>
      </c>
      <c r="Q11"/>
      <c r="R11"/>
    </row>
    <row r="12" spans="1:18" s="31" customFormat="1" ht="12">
      <c r="A12" s="34">
        <v>11</v>
      </c>
      <c r="B12" s="28" t="s">
        <v>6</v>
      </c>
      <c r="C12" s="29">
        <f t="shared" si="0"/>
        <v>100</v>
      </c>
      <c r="D12" s="30" t="s">
        <v>41</v>
      </c>
      <c r="E12" s="21">
        <f>IF(ISERROR(VLOOKUP($B12,race1!$C:$I,7,FALSE)),0,VLOOKUP($B12,race1!$C:$I,7,FALSE))</f>
        <v>0</v>
      </c>
      <c r="F12" s="21">
        <f>IF(ISERROR(VLOOKUP($B12,race2!$C:$I,7,FALSE)),0,VLOOKUP($B12,race2!$C:$I,7,FALSE))</f>
        <v>0</v>
      </c>
      <c r="G12" s="21">
        <f>IF(ISERROR(VLOOKUP($B12,race3!$C:$I,7,FALSE)),0,VLOOKUP($B12,race3!$C:$I,7,FALSE))</f>
        <v>0</v>
      </c>
      <c r="H12" s="21">
        <f>IF(ISERROR(VLOOKUP($B12,race4!$C:$I,7,FALSE)),0,VLOOKUP($B12,race4!$C:$I,7,FALSE))</f>
        <v>0</v>
      </c>
      <c r="I12" s="22">
        <f>IF(ISERROR(VLOOKUP($B12,race5!$C:$I,7,FALSE)),0,VLOOKUP($B12,race5!$C:$I,7,FALSE))</f>
        <v>0</v>
      </c>
      <c r="J12" s="21">
        <f>IF(ISERROR(VLOOKUP($B12,race6!$C:$I,7,FALSE)),0,VLOOKUP($B12,race6!$C:$I,7,FALSE))</f>
        <v>0</v>
      </c>
      <c r="K12" s="21">
        <f>IF(ISERROR(VLOOKUP($B12,race7!$C:$I,7,FALSE)),0,VLOOKUP($B12,race7!$C:$I,7,FALSE))</f>
        <v>0</v>
      </c>
      <c r="L12" s="21">
        <f>IF(ISERROR(VLOOKUP($B12,race8!$C:$I,7,FALSE)),0,VLOOKUP($B12,race8!$C:$I,7,FALSE))</f>
        <v>0</v>
      </c>
      <c r="M12" s="21">
        <f>IF(ISERROR(VLOOKUP($B12,race9!$C:$I,7,FALSE)),0,VLOOKUP($B12,race9!$C:$I,7,FALSE))</f>
        <v>50</v>
      </c>
      <c r="N12" s="21">
        <f>IF(ISERROR(VLOOKUP($B12,race10!$C:$I,7,FALSE)),0,VLOOKUP($B12,race10!$C:$I,7,FALSE))</f>
        <v>50</v>
      </c>
      <c r="O12" s="23">
        <f t="shared" si="1"/>
        <v>2</v>
      </c>
      <c r="Q12"/>
      <c r="R12"/>
    </row>
    <row r="13" spans="1:18" s="31" customFormat="1" ht="12">
      <c r="A13" s="34">
        <v>12</v>
      </c>
      <c r="B13" s="28" t="s">
        <v>49</v>
      </c>
      <c r="C13" s="29">
        <f t="shared" si="0"/>
        <v>80</v>
      </c>
      <c r="D13" s="30" t="s">
        <v>41</v>
      </c>
      <c r="E13" s="21">
        <f>IF(ISERROR(VLOOKUP($B13,race1!$C:$I,7,FALSE)),0,VLOOKUP($B13,race1!$C:$I,7,FALSE))</f>
        <v>0</v>
      </c>
      <c r="F13" s="21">
        <f>IF(ISERROR(VLOOKUP($B13,race2!$C:$I,7,FALSE)),0,VLOOKUP($B13,race2!$C:$I,7,FALSE))</f>
        <v>0</v>
      </c>
      <c r="G13" s="21">
        <f>IF(ISERROR(VLOOKUP($B13,race3!$C:$I,7,FALSE)),0,VLOOKUP($B13,race3!$C:$I,7,FALSE))</f>
        <v>0</v>
      </c>
      <c r="H13" s="21">
        <f>IF(ISERROR(VLOOKUP($B13,race4!$C:$I,7,FALSE)),0,VLOOKUP($B13,race4!$C:$I,7,FALSE))</f>
        <v>0</v>
      </c>
      <c r="I13" s="22">
        <f>IF(ISERROR(VLOOKUP($B13,race5!$C:$I,7,FALSE)),0,VLOOKUP($B13,race5!$C:$I,7,FALSE))</f>
        <v>0</v>
      </c>
      <c r="J13" s="21">
        <f>IF(ISERROR(VLOOKUP($B13,race6!$C:$I,7,FALSE)),0,VLOOKUP($B13,race6!$C:$I,7,FALSE))</f>
        <v>80</v>
      </c>
      <c r="K13" s="21">
        <f>IF(ISERROR(VLOOKUP($B13,race7!$C:$I,7,FALSE)),0,VLOOKUP($B13,race7!$C:$I,7,FALSE))</f>
        <v>0</v>
      </c>
      <c r="L13" s="21">
        <f>IF(ISERROR(VLOOKUP($B13,race8!$C:$I,7,FALSE)),0,VLOOKUP($B13,race8!$C:$I,7,FALSE))</f>
        <v>0</v>
      </c>
      <c r="M13" s="21">
        <f>IF(ISERROR(VLOOKUP($B13,race9!$C:$I,7,FALSE)),0,VLOOKUP($B13,race9!$C:$I,7,FALSE))</f>
        <v>0</v>
      </c>
      <c r="N13" s="21">
        <f>IF(ISERROR(VLOOKUP($B13,race10!$C:$I,7,FALSE)),0,VLOOKUP($B13,race10!$C:$I,7,FALSE))</f>
        <v>0</v>
      </c>
      <c r="O13" s="23">
        <f t="shared" si="1"/>
        <v>1</v>
      </c>
      <c r="Q13"/>
      <c r="R13"/>
    </row>
    <row r="14" spans="1:18" s="31" customFormat="1" ht="12">
      <c r="A14" s="34">
        <v>13</v>
      </c>
      <c r="B14" s="28" t="s">
        <v>50</v>
      </c>
      <c r="C14" s="29">
        <f t="shared" si="0"/>
        <v>60</v>
      </c>
      <c r="D14" s="30" t="s">
        <v>41</v>
      </c>
      <c r="E14" s="21">
        <f>IF(ISERROR(VLOOKUP($B14,race1!$C:$I,7,FALSE)),0,VLOOKUP($B14,race1!$C:$I,7,FALSE))</f>
        <v>0</v>
      </c>
      <c r="F14" s="21">
        <f>IF(ISERROR(VLOOKUP($B14,race2!$C:$I,7,FALSE)),0,VLOOKUP($B14,race2!$C:$I,7,FALSE))</f>
        <v>0</v>
      </c>
      <c r="G14" s="21">
        <f>IF(ISERROR(VLOOKUP($B14,race3!$C:$I,7,FALSE)),0,VLOOKUP($B14,race3!$C:$I,7,FALSE))</f>
        <v>0</v>
      </c>
      <c r="H14" s="21">
        <f>IF(ISERROR(VLOOKUP($B14,race4!$C:$I,7,FALSE)),0,VLOOKUP($B14,race4!$C:$I,7,FALSE))</f>
        <v>0</v>
      </c>
      <c r="I14" s="22">
        <f>IF(ISERROR(VLOOKUP($B14,race5!$C:$I,7,FALSE)),0,VLOOKUP($B14,race5!$C:$I,7,FALSE))</f>
        <v>0</v>
      </c>
      <c r="J14" s="21">
        <f>IF(ISERROR(VLOOKUP($B14,race6!$C:$I,7,FALSE)),0,VLOOKUP($B14,race6!$C:$I,7,FALSE))</f>
        <v>60</v>
      </c>
      <c r="K14" s="21">
        <f>IF(ISERROR(VLOOKUP($B14,race7!$C:$I,7,FALSE)),0,VLOOKUP($B14,race7!$C:$I,7,FALSE))</f>
        <v>0</v>
      </c>
      <c r="L14" s="21">
        <f>IF(ISERROR(VLOOKUP($B14,race8!$C:$I,7,FALSE)),0,VLOOKUP($B14,race8!$C:$I,7,FALSE))</f>
        <v>0</v>
      </c>
      <c r="M14" s="21">
        <f>IF(ISERROR(VLOOKUP($B14,race9!$C:$I,7,FALSE)),0,VLOOKUP($B14,race9!$C:$I,7,FALSE))</f>
        <v>0</v>
      </c>
      <c r="N14" s="21">
        <f>IF(ISERROR(VLOOKUP($B14,race10!$C:$I,7,FALSE)),0,VLOOKUP($B14,race10!$C:$I,7,FALSE))</f>
        <v>0</v>
      </c>
      <c r="O14" s="23">
        <f t="shared" si="1"/>
        <v>1</v>
      </c>
      <c r="Q14"/>
      <c r="R14"/>
    </row>
    <row r="15" spans="1:18" s="31" customFormat="1" ht="12">
      <c r="A15" s="34">
        <v>14</v>
      </c>
      <c r="B15" s="28" t="s">
        <v>51</v>
      </c>
      <c r="C15" s="29">
        <f t="shared" si="0"/>
        <v>60</v>
      </c>
      <c r="D15" s="30" t="s">
        <v>41</v>
      </c>
      <c r="E15" s="21">
        <f>IF(ISERROR(VLOOKUP($B15,race1!$C:$I,7,FALSE)),0,VLOOKUP($B15,race1!$C:$I,7,FALSE))</f>
        <v>0</v>
      </c>
      <c r="F15" s="21">
        <f>IF(ISERROR(VLOOKUP($B15,race2!$C:$I,7,FALSE)),0,VLOOKUP($B15,race2!$C:$I,7,FALSE))</f>
        <v>0</v>
      </c>
      <c r="G15" s="21">
        <f>IF(ISERROR(VLOOKUP($B15,race3!$C:$I,7,FALSE)),0,VLOOKUP($B15,race3!$C:$I,7,FALSE))</f>
        <v>0</v>
      </c>
      <c r="H15" s="21">
        <f>IF(ISERROR(VLOOKUP($B15,race4!$C:$I,7,FALSE)),0,VLOOKUP($B15,race4!$C:$I,7,FALSE))</f>
        <v>0</v>
      </c>
      <c r="I15" s="22">
        <f>IF(ISERROR(VLOOKUP($B15,race5!$C:$I,7,FALSE)),0,VLOOKUP($B15,race5!$C:$I,7,FALSE))</f>
        <v>0</v>
      </c>
      <c r="J15" s="21">
        <f>IF(ISERROR(VLOOKUP($B15,race6!$C:$I,7,FALSE)),0,VLOOKUP($B15,race6!$C:$I,7,FALSE))</f>
        <v>0</v>
      </c>
      <c r="K15" s="21">
        <f>IF(ISERROR(VLOOKUP($B15,race7!$C:$I,7,FALSE)),0,VLOOKUP($B15,race7!$C:$I,7,FALSE))</f>
        <v>0</v>
      </c>
      <c r="L15" s="21">
        <f>IF(ISERROR(VLOOKUP($B15,race8!$C:$I,7,FALSE)),0,VLOOKUP($B15,race8!$C:$I,7,FALSE))</f>
        <v>60</v>
      </c>
      <c r="M15" s="21">
        <f>IF(ISERROR(VLOOKUP($B15,race9!$C:$I,7,FALSE)),0,VLOOKUP($B15,race9!$C:$I,7,FALSE))</f>
        <v>0</v>
      </c>
      <c r="N15" s="21">
        <f>IF(ISERROR(VLOOKUP($B15,race10!$C:$I,7,FALSE)),0,VLOOKUP($B15,race10!$C:$I,7,FALSE))</f>
        <v>0</v>
      </c>
      <c r="O15" s="23">
        <f t="shared" si="1"/>
        <v>1</v>
      </c>
      <c r="Q15"/>
      <c r="R15"/>
    </row>
    <row r="16" spans="1:18" s="31" customFormat="1" ht="12">
      <c r="A16" s="34">
        <v>15</v>
      </c>
      <c r="B16" s="28" t="s">
        <v>52</v>
      </c>
      <c r="C16" s="29">
        <f t="shared" si="0"/>
        <v>50</v>
      </c>
      <c r="D16" s="30" t="s">
        <v>41</v>
      </c>
      <c r="E16" s="21">
        <f>IF(ISERROR(VLOOKUP($B16,race1!$C:$I,7,FALSE)),0,VLOOKUP($B16,race1!$C:$I,7,FALSE))</f>
        <v>0</v>
      </c>
      <c r="F16" s="21">
        <f>IF(ISERROR(VLOOKUP($B16,race2!$C:$I,7,FALSE)),0,VLOOKUP($B16,race2!$C:$I,7,FALSE))</f>
        <v>0</v>
      </c>
      <c r="G16" s="21">
        <f>IF(ISERROR(VLOOKUP($B16,race3!$C:$I,7,FALSE)),0,VLOOKUP($B16,race3!$C:$I,7,FALSE))</f>
        <v>0</v>
      </c>
      <c r="H16" s="21">
        <f>IF(ISERROR(VLOOKUP($B16,race4!$C:$I,7,FALSE)),0,VLOOKUP($B16,race4!$C:$I,7,FALSE))</f>
        <v>0</v>
      </c>
      <c r="I16" s="22">
        <f>IF(ISERROR(VLOOKUP($B16,race5!$C:$I,7,FALSE)),0,VLOOKUP($B16,race5!$C:$I,7,FALSE))</f>
        <v>0</v>
      </c>
      <c r="J16" s="21">
        <f>IF(ISERROR(VLOOKUP($B16,race6!$C:$I,7,FALSE)),0,VLOOKUP($B16,race6!$C:$I,7,FALSE))</f>
        <v>50</v>
      </c>
      <c r="K16" s="21">
        <f>IF(ISERROR(VLOOKUP($B16,race7!$C:$I,7,FALSE)),0,VLOOKUP($B16,race7!$C:$I,7,FALSE))</f>
        <v>0</v>
      </c>
      <c r="L16" s="21">
        <f>IF(ISERROR(VLOOKUP($B16,race8!$C:$I,7,FALSE)),0,VLOOKUP($B16,race8!$C:$I,7,FALSE))</f>
        <v>0</v>
      </c>
      <c r="M16" s="21">
        <f>IF(ISERROR(VLOOKUP($B16,race9!$C:$I,7,FALSE)),0,VLOOKUP($B16,race9!$C:$I,7,FALSE))</f>
        <v>0</v>
      </c>
      <c r="N16" s="21">
        <f>IF(ISERROR(VLOOKUP($B16,race10!$C:$I,7,FALSE)),0,VLOOKUP($B16,race10!$C:$I,7,FALSE))</f>
        <v>0</v>
      </c>
      <c r="O16" s="23">
        <f t="shared" si="1"/>
        <v>1</v>
      </c>
      <c r="Q16"/>
      <c r="R16"/>
    </row>
    <row r="17" spans="1:18" s="31" customFormat="1" ht="12">
      <c r="A17" s="34">
        <v>16</v>
      </c>
      <c r="B17" s="32" t="s">
        <v>53</v>
      </c>
      <c r="C17" s="29">
        <f t="shared" si="0"/>
        <v>45</v>
      </c>
      <c r="D17" s="30" t="s">
        <v>41</v>
      </c>
      <c r="E17" s="21">
        <f>IF(ISERROR(VLOOKUP($B17,race1!$C:$I,7,FALSE)),0,VLOOKUP($B17,race1!$C:$I,7,FALSE))</f>
        <v>0</v>
      </c>
      <c r="F17" s="21">
        <f>IF(ISERROR(VLOOKUP($B17,race2!$C:$I,7,FALSE)),0,VLOOKUP($B17,race2!$C:$I,7,FALSE))</f>
        <v>0</v>
      </c>
      <c r="G17" s="21">
        <f>IF(ISERROR(VLOOKUP($B17,race3!$C:$I,7,FALSE)),0,VLOOKUP($B17,race3!$C:$I,7,FALSE))</f>
        <v>45</v>
      </c>
      <c r="H17" s="21">
        <f>IF(ISERROR(VLOOKUP($B17,race4!$C:$I,7,FALSE)),0,VLOOKUP($B17,race4!$C:$I,7,FALSE))</f>
        <v>0</v>
      </c>
      <c r="I17" s="22">
        <f>IF(ISERROR(VLOOKUP($B17,race5!$C:$I,7,FALSE)),0,VLOOKUP($B17,race5!$C:$I,7,FALSE))</f>
        <v>0</v>
      </c>
      <c r="J17" s="21">
        <f>IF(ISERROR(VLOOKUP($B17,race6!$C:$I,7,FALSE)),0,VLOOKUP($B17,race6!$C:$I,7,FALSE))</f>
        <v>0</v>
      </c>
      <c r="K17" s="21">
        <f>IF(ISERROR(VLOOKUP($B17,race7!$C:$I,7,FALSE)),0,VLOOKUP($B17,race7!$C:$I,7,FALSE))</f>
        <v>0</v>
      </c>
      <c r="L17" s="21">
        <f>IF(ISERROR(VLOOKUP($B17,race8!$C:$I,7,FALSE)),0,VLOOKUP($B17,race8!$C:$I,7,FALSE))</f>
        <v>0</v>
      </c>
      <c r="M17" s="21">
        <f>IF(ISERROR(VLOOKUP($B17,race9!$C:$I,7,FALSE)),0,VLOOKUP($B17,race9!$C:$I,7,FALSE))</f>
        <v>0</v>
      </c>
      <c r="N17" s="21">
        <f>IF(ISERROR(VLOOKUP($B17,race10!$C:$I,7,FALSE)),0,VLOOKUP($B17,race10!$C:$I,7,FALSE))</f>
        <v>0</v>
      </c>
      <c r="O17" s="23">
        <f t="shared" si="1"/>
        <v>1</v>
      </c>
      <c r="Q17"/>
      <c r="R17"/>
    </row>
    <row r="18" spans="1:18" s="31" customFormat="1" ht="12">
      <c r="A18" s="34">
        <v>17</v>
      </c>
      <c r="B18" s="28" t="s">
        <v>54</v>
      </c>
      <c r="C18" s="29">
        <f t="shared" si="0"/>
        <v>45</v>
      </c>
      <c r="D18" s="30" t="s">
        <v>41</v>
      </c>
      <c r="E18" s="21">
        <f>IF(ISERROR(VLOOKUP($B18,race1!$C:$I,7,FALSE)),0,VLOOKUP($B18,race1!$C:$I,7,FALSE))</f>
        <v>0</v>
      </c>
      <c r="F18" s="21">
        <f>IF(ISERROR(VLOOKUP($B18,race2!$C:$I,7,FALSE)),0,VLOOKUP($B18,race2!$C:$I,7,FALSE))</f>
        <v>0</v>
      </c>
      <c r="G18" s="21">
        <f>IF(ISERROR(VLOOKUP($B18,race3!$C:$I,7,FALSE)),0,VLOOKUP($B18,race3!$C:$I,7,FALSE))</f>
        <v>0</v>
      </c>
      <c r="H18" s="21">
        <f>IF(ISERROR(VLOOKUP($B18,race4!$C:$I,7,FALSE)),0,VLOOKUP($B18,race4!$C:$I,7,FALSE))</f>
        <v>0</v>
      </c>
      <c r="I18" s="22">
        <f>IF(ISERROR(VLOOKUP($B18,race5!$C:$I,7,FALSE)),0,VLOOKUP($B18,race5!$C:$I,7,FALSE))</f>
        <v>0</v>
      </c>
      <c r="J18" s="21">
        <f>IF(ISERROR(VLOOKUP($B18,race6!$C:$I,7,FALSE)),0,VLOOKUP($B18,race6!$C:$I,7,FALSE))</f>
        <v>45</v>
      </c>
      <c r="K18" s="21">
        <f>IF(ISERROR(VLOOKUP($B18,race7!$C:$I,7,FALSE)),0,VLOOKUP($B18,race7!$C:$I,7,FALSE))</f>
        <v>0</v>
      </c>
      <c r="L18" s="21">
        <f>IF(ISERROR(VLOOKUP($B18,race8!$C:$I,7,FALSE)),0,VLOOKUP($B18,race8!$C:$I,7,FALSE))</f>
        <v>0</v>
      </c>
      <c r="M18" s="21">
        <f>IF(ISERROR(VLOOKUP($B18,race9!$C:$I,7,FALSE)),0,VLOOKUP($B18,race9!$C:$I,7,FALSE))</f>
        <v>0</v>
      </c>
      <c r="N18" s="21">
        <f>IF(ISERROR(VLOOKUP($B18,race10!$C:$I,7,FALSE)),0,VLOOKUP($B18,race10!$C:$I,7,FALSE))</f>
        <v>0</v>
      </c>
      <c r="O18" s="23">
        <f t="shared" si="1"/>
        <v>1</v>
      </c>
      <c r="Q18"/>
      <c r="R18"/>
    </row>
    <row r="19" spans="1:18" s="31" customFormat="1" ht="12">
      <c r="A19" s="34">
        <v>18</v>
      </c>
      <c r="B19" s="28" t="s">
        <v>55</v>
      </c>
      <c r="C19" s="29">
        <f t="shared" si="0"/>
        <v>40</v>
      </c>
      <c r="D19" s="30" t="s">
        <v>41</v>
      </c>
      <c r="E19" s="21">
        <f>IF(ISERROR(VLOOKUP($B19,race1!$C:$I,7,FALSE)),0,VLOOKUP($B19,race1!$C:$I,7,FALSE))</f>
        <v>0</v>
      </c>
      <c r="F19" s="21">
        <f>IF(ISERROR(VLOOKUP($B19,race2!$C:$I,7,FALSE)),0,VLOOKUP($B19,race2!$C:$I,7,FALSE))</f>
        <v>0</v>
      </c>
      <c r="G19" s="21">
        <f>IF(ISERROR(VLOOKUP($B19,race3!$C:$I,7,FALSE)),0,VLOOKUP($B19,race3!$C:$I,7,FALSE))</f>
        <v>0</v>
      </c>
      <c r="H19" s="21">
        <f>IF(ISERROR(VLOOKUP($B19,race4!$C:$I,7,FALSE)),0,VLOOKUP($B19,race4!$C:$I,7,FALSE))</f>
        <v>0</v>
      </c>
      <c r="I19" s="22">
        <f>IF(ISERROR(VLOOKUP($B19,race5!$C:$I,7,FALSE)),0,VLOOKUP($B19,race5!$C:$I,7,FALSE))</f>
        <v>40</v>
      </c>
      <c r="J19" s="21">
        <f>IF(ISERROR(VLOOKUP($B19,race6!$C:$I,7,FALSE)),0,VLOOKUP($B19,race6!$C:$I,7,FALSE))</f>
        <v>0</v>
      </c>
      <c r="K19" s="21">
        <f>IF(ISERROR(VLOOKUP($B19,race7!$C:$I,7,FALSE)),0,VLOOKUP($B19,race7!$C:$I,7,FALSE))</f>
        <v>0</v>
      </c>
      <c r="L19" s="21">
        <f>IF(ISERROR(VLOOKUP($B19,race8!$C:$I,7,FALSE)),0,VLOOKUP($B19,race8!$C:$I,7,FALSE))</f>
        <v>0</v>
      </c>
      <c r="M19" s="21">
        <f>IF(ISERROR(VLOOKUP($B19,race9!$C:$I,7,FALSE)),0,VLOOKUP($B19,race9!$C:$I,7,FALSE))</f>
        <v>0</v>
      </c>
      <c r="N19" s="21">
        <f>IF(ISERROR(VLOOKUP($B19,race10!$C:$I,7,FALSE)),0,VLOOKUP($B19,race10!$C:$I,7,FALSE))</f>
        <v>0</v>
      </c>
      <c r="O19" s="23">
        <f t="shared" si="1"/>
        <v>1</v>
      </c>
      <c r="Q19"/>
      <c r="R19"/>
    </row>
    <row r="20" spans="1:18" s="31" customFormat="1" ht="12">
      <c r="A20" s="34">
        <v>19</v>
      </c>
      <c r="B20" s="28" t="s">
        <v>56</v>
      </c>
      <c r="C20" s="29">
        <f t="shared" si="0"/>
        <v>36</v>
      </c>
      <c r="D20" s="30" t="s">
        <v>41</v>
      </c>
      <c r="E20" s="21">
        <f>IF(ISERROR(VLOOKUP($B20,race1!$C:$I,7,FALSE)),0,VLOOKUP($B20,race1!$C:$I,7,FALSE))</f>
        <v>0</v>
      </c>
      <c r="F20" s="21">
        <f>IF(ISERROR(VLOOKUP($B20,race2!$C:$I,7,FALSE)),0,VLOOKUP($B20,race2!$C:$I,7,FALSE))</f>
        <v>0</v>
      </c>
      <c r="G20" s="21">
        <f>IF(ISERROR(VLOOKUP($B20,race3!$C:$I,7,FALSE)),0,VLOOKUP($B20,race3!$C:$I,7,FALSE))</f>
        <v>0</v>
      </c>
      <c r="H20" s="21">
        <f>IF(ISERROR(VLOOKUP($B20,race4!$C:$I,7,FALSE)),0,VLOOKUP($B20,race4!$C:$I,7,FALSE))</f>
        <v>36</v>
      </c>
      <c r="I20" s="22">
        <f>IF(ISERROR(VLOOKUP($B20,race5!$C:$I,7,FALSE)),0,VLOOKUP($B20,race5!$C:$I,7,FALSE))</f>
        <v>0</v>
      </c>
      <c r="J20" s="21">
        <f>IF(ISERROR(VLOOKUP($B20,race6!$C:$I,7,FALSE)),0,VLOOKUP($B20,race6!$C:$I,7,FALSE))</f>
        <v>0</v>
      </c>
      <c r="K20" s="21">
        <f>IF(ISERROR(VLOOKUP($B20,race7!$C:$I,7,FALSE)),0,VLOOKUP($B20,race7!$C:$I,7,FALSE))</f>
        <v>0</v>
      </c>
      <c r="L20" s="21">
        <f>IF(ISERROR(VLOOKUP($B20,race8!$C:$I,7,FALSE)),0,VLOOKUP($B20,race8!$C:$I,7,FALSE))</f>
        <v>0</v>
      </c>
      <c r="M20" s="21">
        <f>IF(ISERROR(VLOOKUP($B20,race9!$C:$I,7,FALSE)),0,VLOOKUP($B20,race9!$C:$I,7,FALSE))</f>
        <v>0</v>
      </c>
      <c r="N20" s="21">
        <f>IF(ISERROR(VLOOKUP($B20,race10!$C:$I,7,FALSE)),0,VLOOKUP($B20,race10!$C:$I,7,FALSE))</f>
        <v>0</v>
      </c>
      <c r="O20" s="23">
        <f t="shared" si="1"/>
        <v>1</v>
      </c>
      <c r="Q20"/>
      <c r="R20"/>
    </row>
    <row r="21" spans="1:18" s="31" customFormat="1" ht="12">
      <c r="A21" s="34">
        <v>20</v>
      </c>
      <c r="B21" s="28" t="s">
        <v>57</v>
      </c>
      <c r="C21" s="29">
        <f t="shared" si="0"/>
        <v>36</v>
      </c>
      <c r="D21" s="30" t="s">
        <v>41</v>
      </c>
      <c r="E21" s="21">
        <f>IF(ISERROR(VLOOKUP($B21,race1!$C:$I,7,FALSE)),0,VLOOKUP($B21,race1!$C:$I,7,FALSE))</f>
        <v>0</v>
      </c>
      <c r="F21" s="21">
        <f>IF(ISERROR(VLOOKUP($B21,race2!$C:$I,7,FALSE)),0,VLOOKUP($B21,race2!$C:$I,7,FALSE))</f>
        <v>0</v>
      </c>
      <c r="G21" s="21">
        <f>IF(ISERROR(VLOOKUP($B21,race3!$C:$I,7,FALSE)),0,VLOOKUP($B21,race3!$C:$I,7,FALSE))</f>
        <v>0</v>
      </c>
      <c r="H21" s="21">
        <f>IF(ISERROR(VLOOKUP($B21,race4!$C:$I,7,FALSE)),0,VLOOKUP($B21,race4!$C:$I,7,FALSE))</f>
        <v>0</v>
      </c>
      <c r="I21" s="22">
        <f>IF(ISERROR(VLOOKUP($B21,race5!$C:$I,7,FALSE)),0,VLOOKUP($B21,race5!$C:$I,7,FALSE))</f>
        <v>0</v>
      </c>
      <c r="J21" s="21">
        <f>IF(ISERROR(VLOOKUP($B21,race6!$C:$I,7,FALSE)),0,VLOOKUP($B21,race6!$C:$I,7,FALSE))</f>
        <v>36</v>
      </c>
      <c r="K21" s="21">
        <f>IF(ISERROR(VLOOKUP($B21,race7!$C:$I,7,FALSE)),0,VLOOKUP($B21,race7!$C:$I,7,FALSE))</f>
        <v>0</v>
      </c>
      <c r="L21" s="21">
        <f>IF(ISERROR(VLOOKUP($B21,race8!$C:$I,7,FALSE)),0,VLOOKUP($B21,race8!$C:$I,7,FALSE))</f>
        <v>0</v>
      </c>
      <c r="M21" s="21">
        <f>IF(ISERROR(VLOOKUP($B21,race9!$C:$I,7,FALSE)),0,VLOOKUP($B21,race9!$C:$I,7,FALSE))</f>
        <v>0</v>
      </c>
      <c r="N21" s="21">
        <f>IF(ISERROR(VLOOKUP($B21,race10!$C:$I,7,FALSE)),0,VLOOKUP($B21,race10!$C:$I,7,FALSE))</f>
        <v>0</v>
      </c>
      <c r="O21" s="23">
        <f t="shared" si="1"/>
        <v>1</v>
      </c>
      <c r="Q21"/>
      <c r="R21"/>
    </row>
    <row r="22" spans="1:18" s="31" customFormat="1" ht="12">
      <c r="A22" s="34">
        <v>21</v>
      </c>
      <c r="B22" s="28" t="s">
        <v>58</v>
      </c>
      <c r="C22" s="29">
        <f t="shared" si="0"/>
        <v>32</v>
      </c>
      <c r="D22" s="30" t="s">
        <v>41</v>
      </c>
      <c r="E22" s="21">
        <f>IF(ISERROR(VLOOKUP($B22,race1!$C:$I,7,FALSE)),0,VLOOKUP($B22,race1!$C:$I,7,FALSE))</f>
        <v>0</v>
      </c>
      <c r="F22" s="21">
        <f>IF(ISERROR(VLOOKUP($B22,race2!$C:$I,7,FALSE)),0,VLOOKUP($B22,race2!$C:$I,7,FALSE))</f>
        <v>0</v>
      </c>
      <c r="G22" s="21">
        <f>IF(ISERROR(VLOOKUP($B22,race3!$C:$I,7,FALSE)),0,VLOOKUP($B22,race3!$C:$I,7,FALSE))</f>
        <v>0</v>
      </c>
      <c r="H22" s="21">
        <f>IF(ISERROR(VLOOKUP($B22,race4!$C:$I,7,FALSE)),0,VLOOKUP($B22,race4!$C:$I,7,FALSE))</f>
        <v>32</v>
      </c>
      <c r="I22" s="22">
        <f>IF(ISERROR(VLOOKUP($B22,race5!$C:$I,7,FALSE)),0,VLOOKUP($B22,race5!$C:$I,7,FALSE))</f>
        <v>0</v>
      </c>
      <c r="J22" s="21">
        <f>IF(ISERROR(VLOOKUP($B22,race6!$C:$I,7,FALSE)),0,VLOOKUP($B22,race6!$C:$I,7,FALSE))</f>
        <v>0</v>
      </c>
      <c r="K22" s="21">
        <f>IF(ISERROR(VLOOKUP($B22,race7!$C:$I,7,FALSE)),0,VLOOKUP($B22,race7!$C:$I,7,FALSE))</f>
        <v>0</v>
      </c>
      <c r="L22" s="21">
        <f>IF(ISERROR(VLOOKUP($B22,race8!$C:$I,7,FALSE)),0,VLOOKUP($B22,race8!$C:$I,7,FALSE))</f>
        <v>0</v>
      </c>
      <c r="M22" s="21">
        <f>IF(ISERROR(VLOOKUP($B22,race9!$C:$I,7,FALSE)),0,VLOOKUP($B22,race9!$C:$I,7,FALSE))</f>
        <v>0</v>
      </c>
      <c r="N22" s="21">
        <f>IF(ISERROR(VLOOKUP($B22,race10!$C:$I,7,FALSE)),0,VLOOKUP($B22,race10!$C:$I,7,FALSE))</f>
        <v>0</v>
      </c>
      <c r="O22" s="23">
        <f t="shared" si="1"/>
        <v>1</v>
      </c>
      <c r="Q22"/>
      <c r="R22"/>
    </row>
    <row r="23" spans="1:18" s="31" customFormat="1" ht="12">
      <c r="A23" s="34">
        <v>22</v>
      </c>
      <c r="B23" s="28"/>
      <c r="C23" s="29"/>
      <c r="D23" s="30"/>
      <c r="E23" s="35"/>
      <c r="F23" s="36"/>
      <c r="G23" s="36"/>
      <c r="H23" s="36"/>
      <c r="I23" s="37"/>
      <c r="J23" s="36"/>
      <c r="K23" s="36"/>
      <c r="L23" s="36"/>
      <c r="M23" s="36"/>
      <c r="N23" s="36"/>
      <c r="O23" s="38"/>
      <c r="Q23"/>
      <c r="R23"/>
    </row>
    <row r="24" spans="1:18" s="31" customFormat="1" ht="12">
      <c r="A24" s="34">
        <v>23</v>
      </c>
      <c r="B24" s="28"/>
      <c r="C24" s="29"/>
      <c r="D24" s="30"/>
      <c r="E24" s="35"/>
      <c r="F24" s="36"/>
      <c r="G24" s="36"/>
      <c r="H24" s="36"/>
      <c r="I24" s="37"/>
      <c r="J24" s="36"/>
      <c r="K24" s="36"/>
      <c r="L24" s="36"/>
      <c r="M24" s="36"/>
      <c r="N24" s="36"/>
      <c r="O24" s="38"/>
      <c r="Q24"/>
      <c r="R24"/>
    </row>
    <row r="25" spans="1:18" s="31" customFormat="1" ht="12">
      <c r="A25" s="34">
        <v>24</v>
      </c>
      <c r="B25" s="28"/>
      <c r="C25" s="29"/>
      <c r="D25" s="30"/>
      <c r="E25" s="35"/>
      <c r="F25" s="36"/>
      <c r="G25" s="36"/>
      <c r="H25" s="36"/>
      <c r="I25" s="37"/>
      <c r="J25" s="36"/>
      <c r="K25" s="36"/>
      <c r="L25" s="36"/>
      <c r="M25" s="36"/>
      <c r="N25" s="36"/>
      <c r="O25" s="38"/>
      <c r="Q25"/>
      <c r="R25"/>
    </row>
    <row r="26" spans="1:18" s="31" customFormat="1" ht="12">
      <c r="A26" s="34">
        <v>25</v>
      </c>
      <c r="B26" s="28"/>
      <c r="C26" s="29"/>
      <c r="D26" s="30"/>
      <c r="E26" s="35"/>
      <c r="F26" s="36"/>
      <c r="G26" s="36"/>
      <c r="H26" s="36"/>
      <c r="I26" s="37"/>
      <c r="J26" s="36"/>
      <c r="K26" s="36"/>
      <c r="L26" s="36"/>
      <c r="M26" s="36"/>
      <c r="N26" s="36"/>
      <c r="O26" s="38"/>
      <c r="Q26"/>
      <c r="R26"/>
    </row>
    <row r="27" spans="1:15" ht="12">
      <c r="A27" s="24"/>
      <c r="B27" s="39"/>
      <c r="C27" s="29"/>
      <c r="D27" s="40"/>
      <c r="E27" s="41"/>
      <c r="F27" s="21"/>
      <c r="G27" s="21"/>
      <c r="H27" s="21"/>
      <c r="I27" s="22"/>
      <c r="J27" s="36"/>
      <c r="K27" s="36"/>
      <c r="L27" s="36"/>
      <c r="M27" s="36"/>
      <c r="N27" s="36"/>
      <c r="O27" s="23"/>
    </row>
    <row r="28" spans="1:15" ht="12" hidden="1">
      <c r="A28" s="24">
        <v>23</v>
      </c>
      <c r="B28" s="39"/>
      <c r="C28" s="29">
        <f aca="true" t="shared" si="2" ref="C28:C38">SUM(E28:N28)</f>
        <v>0</v>
      </c>
      <c r="D28" s="40" t="s">
        <v>41</v>
      </c>
      <c r="E28" s="41">
        <f>IF(ISERROR(VLOOKUP($B28,race1!$C:$I,8,FALSE)),0,VLOOKUP($B28,race1!$C:$I,8,FALSE))</f>
        <v>0</v>
      </c>
      <c r="F28" s="21">
        <f>IF(ISERROR(VLOOKUP($B28,race2!$C:$I,8,FALSE)),0,VLOOKUP($B28,race2!$C:$I,8,FALSE))</f>
        <v>0</v>
      </c>
      <c r="G28" s="21">
        <f>IF(ISERROR(VLOOKUP($B28,race3!$C:$J,8,FALSE)),0,VLOOKUP($B28,race3!$C:$J,8,FALSE))</f>
        <v>0</v>
      </c>
      <c r="H28" s="21">
        <f>IF(ISERROR(VLOOKUP($B28,race4!$C:$I,8,FALSE)),0,VLOOKUP($B28,race4!$C:$I,8,FALSE))</f>
        <v>0</v>
      </c>
      <c r="I28" s="22">
        <f>IF(ISERROR(VLOOKUP($B28,race5!$C:$I,8,FALSE)),0,VLOOKUP($B28,race5!$C:$I,8,FALSE))</f>
        <v>0</v>
      </c>
      <c r="J28" s="36">
        <f>IF(ISERROR(VLOOKUP($B28,race6!$I:$I,8,FALSE)),0,VLOOKUP($B28,race6!$I:$I,8,FALSE))</f>
        <v>0</v>
      </c>
      <c r="K28" s="36">
        <f>IF(ISERROR(VLOOKUP($B28,race7!$C:$I,8,FALSE)),0,VLOOKUP($B28,race7!$C:$I,8,FALSE))</f>
        <v>0</v>
      </c>
      <c r="L28" s="36">
        <f>IF(ISERROR(VLOOKUP($B28,race8!#REF!,8,FALSE)),0,VLOOKUP($B28,race8!#REF!,8,FALSE))</f>
        <v>0</v>
      </c>
      <c r="M28" s="36">
        <f>IF(ISERROR(VLOOKUP($B28,race11!$I:$I,8,FALSE)),0,VLOOKUP($B28,race11!$I:$I,8,FALSE))</f>
        <v>0</v>
      </c>
      <c r="N28" s="36">
        <f>IF(ISERROR(VLOOKUP($B28,race12!$I:$I,8,FALSE)),0,VLOOKUP($B28,race12!$I:$I,8,FALSE))</f>
        <v>0</v>
      </c>
      <c r="O28" s="23">
        <f aca="true" t="shared" si="3" ref="O28:O38">COUNTIF(E28:N28,"&gt;0")</f>
        <v>0</v>
      </c>
    </row>
    <row r="29" spans="1:15" ht="12" hidden="1">
      <c r="A29" s="24">
        <v>24</v>
      </c>
      <c r="B29" s="39"/>
      <c r="C29" s="29">
        <f t="shared" si="2"/>
        <v>0</v>
      </c>
      <c r="D29" s="40" t="s">
        <v>41</v>
      </c>
      <c r="E29" s="41">
        <f>IF(ISERROR(VLOOKUP($B29,race1!$C:$I,8,FALSE)),0,VLOOKUP($B29,race1!$C:$I,8,FALSE))</f>
        <v>0</v>
      </c>
      <c r="F29" s="21">
        <f>IF(ISERROR(VLOOKUP($B29,race2!$C:$I,8,FALSE)),0,VLOOKUP($B29,race2!$C:$I,8,FALSE))</f>
        <v>0</v>
      </c>
      <c r="G29" s="21">
        <f>IF(ISERROR(VLOOKUP($B29,race3!$C:$J,8,FALSE)),0,VLOOKUP($B29,race3!$C:$J,8,FALSE))</f>
        <v>0</v>
      </c>
      <c r="H29" s="21">
        <f>IF(ISERROR(VLOOKUP($B29,race4!$C:$I,8,FALSE)),0,VLOOKUP($B29,race4!$C:$I,8,FALSE))</f>
        <v>0</v>
      </c>
      <c r="I29" s="22">
        <f>IF(ISERROR(VLOOKUP($B29,race5!$C:$I,8,FALSE)),0,VLOOKUP($B29,race5!$C:$I,8,FALSE))</f>
        <v>0</v>
      </c>
      <c r="J29" s="36">
        <f>IF(ISERROR(VLOOKUP($B29,race6!$I:$I,8,FALSE)),0,VLOOKUP($B29,race6!$I:$I,8,FALSE))</f>
        <v>0</v>
      </c>
      <c r="K29" s="36">
        <f>IF(ISERROR(VLOOKUP($B29,race7!$C:$I,8,FALSE)),0,VLOOKUP($B29,race7!$C:$I,8,FALSE))</f>
        <v>0</v>
      </c>
      <c r="L29" s="36">
        <f>IF(ISERROR(VLOOKUP($B29,race8!#REF!,8,FALSE)),0,VLOOKUP($B29,race8!#REF!,8,FALSE))</f>
        <v>0</v>
      </c>
      <c r="M29" s="36">
        <f>IF(ISERROR(VLOOKUP($B29,race11!$I:$I,8,FALSE)),0,VLOOKUP($B29,race11!$I:$I,8,FALSE))</f>
        <v>0</v>
      </c>
      <c r="N29" s="36">
        <f>IF(ISERROR(VLOOKUP($B29,race12!$I:$I,8,FALSE)),0,VLOOKUP($B29,race12!$I:$I,8,FALSE))</f>
        <v>0</v>
      </c>
      <c r="O29" s="23">
        <f t="shared" si="3"/>
        <v>0</v>
      </c>
    </row>
    <row r="30" spans="1:15" ht="12" hidden="1">
      <c r="A30" s="24">
        <v>25</v>
      </c>
      <c r="B30" s="39"/>
      <c r="C30" s="29">
        <f t="shared" si="2"/>
        <v>0</v>
      </c>
      <c r="D30" s="40" t="s">
        <v>41</v>
      </c>
      <c r="E30" s="41">
        <f>IF(ISERROR(VLOOKUP($B30,race1!$C:$I,8,FALSE)),0,VLOOKUP($B30,race1!$C:$I,8,FALSE))</f>
        <v>0</v>
      </c>
      <c r="F30" s="21">
        <f>IF(ISERROR(VLOOKUP($B30,race2!$C:$I,8,FALSE)),0,VLOOKUP($B30,race2!$C:$I,8,FALSE))</f>
        <v>0</v>
      </c>
      <c r="G30" s="21">
        <f>IF(ISERROR(VLOOKUP($B30,race3!$C:$J,8,FALSE)),0,VLOOKUP($B30,race3!$C:$J,8,FALSE))</f>
        <v>0</v>
      </c>
      <c r="H30" s="21">
        <f>IF(ISERROR(VLOOKUP($B30,race4!$C:$I,8,FALSE)),0,VLOOKUP($B30,race4!$C:$I,8,FALSE))</f>
        <v>0</v>
      </c>
      <c r="I30" s="22">
        <f>IF(ISERROR(VLOOKUP($B30,race5!$C:$I,8,FALSE)),0,VLOOKUP($B30,race5!$C:$I,8,FALSE))</f>
        <v>0</v>
      </c>
      <c r="J30" s="36">
        <f>IF(ISERROR(VLOOKUP($B30,race6!$I:$I,8,FALSE)),0,VLOOKUP($B30,race6!$I:$I,8,FALSE))</f>
        <v>0</v>
      </c>
      <c r="K30" s="36">
        <f>IF(ISERROR(VLOOKUP($B30,race7!$C:$I,8,FALSE)),0,VLOOKUP($B30,race7!$C:$I,8,FALSE))</f>
        <v>0</v>
      </c>
      <c r="L30" s="36">
        <f>IF(ISERROR(VLOOKUP($B30,race8!#REF!,8,FALSE)),0,VLOOKUP($B30,race8!#REF!,8,FALSE))</f>
        <v>0</v>
      </c>
      <c r="M30" s="36">
        <f>IF(ISERROR(VLOOKUP($B30,race11!$I:$I,8,FALSE)),0,VLOOKUP($B30,race11!$I:$I,8,FALSE))</f>
        <v>0</v>
      </c>
      <c r="N30" s="36">
        <f>IF(ISERROR(VLOOKUP($B30,race12!$I:$I,8,FALSE)),0,VLOOKUP($B30,race12!$I:$I,8,FALSE))</f>
        <v>0</v>
      </c>
      <c r="O30" s="23">
        <f t="shared" si="3"/>
        <v>0</v>
      </c>
    </row>
    <row r="31" spans="1:15" ht="12" hidden="1">
      <c r="A31" s="24">
        <v>26</v>
      </c>
      <c r="B31" s="39"/>
      <c r="C31" s="29">
        <f t="shared" si="2"/>
        <v>0</v>
      </c>
      <c r="D31" s="40" t="s">
        <v>41</v>
      </c>
      <c r="E31" s="41">
        <f>IF(ISERROR(VLOOKUP($B31,race1!$C:$I,8,FALSE)),0,VLOOKUP($B31,race1!$C:$I,8,FALSE))</f>
        <v>0</v>
      </c>
      <c r="F31" s="21">
        <f>IF(ISERROR(VLOOKUP($B31,race2!$C:$I,8,FALSE)),0,VLOOKUP($B31,race2!$C:$I,8,FALSE))</f>
        <v>0</v>
      </c>
      <c r="G31" s="21">
        <f>IF(ISERROR(VLOOKUP($B31,race3!$C:$J,8,FALSE)),0,VLOOKUP($B31,race3!$C:$J,8,FALSE))</f>
        <v>0</v>
      </c>
      <c r="H31" s="21">
        <f>IF(ISERROR(VLOOKUP($B31,race4!$C:$I,8,FALSE)),0,VLOOKUP($B31,race4!$C:$I,8,FALSE))</f>
        <v>0</v>
      </c>
      <c r="I31" s="22">
        <f>IF(ISERROR(VLOOKUP($B31,race5!$C:$I,8,FALSE)),0,VLOOKUP($B31,race5!$C:$I,8,FALSE))</f>
        <v>0</v>
      </c>
      <c r="J31" s="36">
        <f>IF(ISERROR(VLOOKUP($B31,race6!$I:$I,8,FALSE)),0,VLOOKUP($B31,race6!$I:$I,8,FALSE))</f>
        <v>0</v>
      </c>
      <c r="K31" s="36">
        <f>IF(ISERROR(VLOOKUP($B31,race7!$C:$I,8,FALSE)),0,VLOOKUP($B31,race7!$C:$I,8,FALSE))</f>
        <v>0</v>
      </c>
      <c r="L31" s="36">
        <f>IF(ISERROR(VLOOKUP($B31,race8!#REF!,8,FALSE)),0,VLOOKUP($B31,race8!#REF!,8,FALSE))</f>
        <v>0</v>
      </c>
      <c r="M31" s="36">
        <f>IF(ISERROR(VLOOKUP($B31,race11!$I:$I,8,FALSE)),0,VLOOKUP($B31,race11!$I:$I,8,FALSE))</f>
        <v>0</v>
      </c>
      <c r="N31" s="36">
        <f>IF(ISERROR(VLOOKUP($B31,race12!$I:$I,8,FALSE)),0,VLOOKUP($B31,race12!$I:$I,8,FALSE))</f>
        <v>0</v>
      </c>
      <c r="O31" s="23">
        <f t="shared" si="3"/>
        <v>0</v>
      </c>
    </row>
    <row r="32" spans="1:15" ht="12" hidden="1">
      <c r="A32" s="24">
        <v>27</v>
      </c>
      <c r="B32" s="39"/>
      <c r="C32" s="29">
        <f t="shared" si="2"/>
        <v>0</v>
      </c>
      <c r="D32" s="40" t="s">
        <v>41</v>
      </c>
      <c r="E32" s="41">
        <f>IF(ISERROR(VLOOKUP($B32,race1!$C:$I,8,FALSE)),0,VLOOKUP($B32,race1!$C:$I,8,FALSE))</f>
        <v>0</v>
      </c>
      <c r="F32" s="21">
        <f>IF(ISERROR(VLOOKUP($B32,race2!$C:$I,8,FALSE)),0,VLOOKUP($B32,race2!$C:$I,8,FALSE))</f>
        <v>0</v>
      </c>
      <c r="G32" s="21">
        <f>IF(ISERROR(VLOOKUP($B32,race3!$C:$J,8,FALSE)),0,VLOOKUP($B32,race3!$C:$J,8,FALSE))</f>
        <v>0</v>
      </c>
      <c r="H32" s="21">
        <f>IF(ISERROR(VLOOKUP($B32,race4!$C:$I,8,FALSE)),0,VLOOKUP($B32,race4!$C:$I,8,FALSE))</f>
        <v>0</v>
      </c>
      <c r="I32" s="22">
        <f>IF(ISERROR(VLOOKUP($B32,race5!$C:$I,8,FALSE)),0,VLOOKUP($B32,race5!$C:$I,8,FALSE))</f>
        <v>0</v>
      </c>
      <c r="J32" s="36">
        <f>IF(ISERROR(VLOOKUP($B32,race6!$I:$I,8,FALSE)),0,VLOOKUP($B32,race6!$I:$I,8,FALSE))</f>
        <v>0</v>
      </c>
      <c r="K32" s="36">
        <f>IF(ISERROR(VLOOKUP($B32,race7!$C:$I,8,FALSE)),0,VLOOKUP($B32,race7!$C:$I,8,FALSE))</f>
        <v>0</v>
      </c>
      <c r="L32" s="36">
        <f>IF(ISERROR(VLOOKUP($B32,race8!#REF!,8,FALSE)),0,VLOOKUP($B32,race8!#REF!,8,FALSE))</f>
        <v>0</v>
      </c>
      <c r="M32" s="36">
        <f>IF(ISERROR(VLOOKUP($B32,race11!$I:$I,8,FALSE)),0,VLOOKUP($B32,race11!$I:$I,8,FALSE))</f>
        <v>0</v>
      </c>
      <c r="N32" s="36">
        <f>IF(ISERROR(VLOOKUP($B32,race12!$I:$I,8,FALSE)),0,VLOOKUP($B32,race12!$I:$I,8,FALSE))</f>
        <v>0</v>
      </c>
      <c r="O32" s="23">
        <f t="shared" si="3"/>
        <v>0</v>
      </c>
    </row>
    <row r="33" spans="1:15" ht="12" hidden="1">
      <c r="A33" s="24">
        <v>28</v>
      </c>
      <c r="B33" s="39"/>
      <c r="C33" s="29">
        <f t="shared" si="2"/>
        <v>0</v>
      </c>
      <c r="D33" s="40" t="s">
        <v>41</v>
      </c>
      <c r="E33" s="41">
        <f>IF(ISERROR(VLOOKUP($B33,race1!$C:$I,8,FALSE)),0,VLOOKUP($B33,race1!$C:$I,8,FALSE))</f>
        <v>0</v>
      </c>
      <c r="F33" s="21">
        <f>IF(ISERROR(VLOOKUP($B33,race2!$C:$I,8,FALSE)),0,VLOOKUP($B33,race2!$C:$I,8,FALSE))</f>
        <v>0</v>
      </c>
      <c r="G33" s="21">
        <f>IF(ISERROR(VLOOKUP($B33,race3!$C:$J,8,FALSE)),0,VLOOKUP($B33,race3!$C:$J,8,FALSE))</f>
        <v>0</v>
      </c>
      <c r="H33" s="21">
        <f>IF(ISERROR(VLOOKUP($B33,race4!$C:$I,8,FALSE)),0,VLOOKUP($B33,race4!$C:$I,8,FALSE))</f>
        <v>0</v>
      </c>
      <c r="I33" s="22">
        <f>IF(ISERROR(VLOOKUP($B33,race5!$C:$I,8,FALSE)),0,VLOOKUP($B33,race5!$C:$I,8,FALSE))</f>
        <v>0</v>
      </c>
      <c r="J33" s="36">
        <f>IF(ISERROR(VLOOKUP($B33,race6!$I:$I,8,FALSE)),0,VLOOKUP($B33,race6!$I:$I,8,FALSE))</f>
        <v>0</v>
      </c>
      <c r="K33" s="36">
        <f>IF(ISERROR(VLOOKUP($B33,race7!$C:$I,8,FALSE)),0,VLOOKUP($B33,race7!$C:$I,8,FALSE))</f>
        <v>0</v>
      </c>
      <c r="L33" s="36">
        <f>IF(ISERROR(VLOOKUP($B33,race8!#REF!,8,FALSE)),0,VLOOKUP($B33,race8!#REF!,8,FALSE))</f>
        <v>0</v>
      </c>
      <c r="M33" s="36">
        <f>IF(ISERROR(VLOOKUP($B33,race11!$I:$I,8,FALSE)),0,VLOOKUP($B33,race11!$I:$I,8,FALSE))</f>
        <v>0</v>
      </c>
      <c r="N33" s="36">
        <f>IF(ISERROR(VLOOKUP($B33,race12!$I:$I,8,FALSE)),0,VLOOKUP($B33,race12!$I:$I,8,FALSE))</f>
        <v>0</v>
      </c>
      <c r="O33" s="23">
        <f t="shared" si="3"/>
        <v>0</v>
      </c>
    </row>
    <row r="34" spans="1:15" ht="12" hidden="1">
      <c r="A34" s="24">
        <v>29</v>
      </c>
      <c r="B34" s="39"/>
      <c r="C34" s="29">
        <f t="shared" si="2"/>
        <v>0</v>
      </c>
      <c r="D34" s="40" t="s">
        <v>41</v>
      </c>
      <c r="E34" s="41">
        <f>IF(ISERROR(VLOOKUP($B34,race1!$C:$I,8,FALSE)),0,VLOOKUP($B34,race1!$C:$I,8,FALSE))</f>
        <v>0</v>
      </c>
      <c r="F34" s="21">
        <f>IF(ISERROR(VLOOKUP($B34,race2!$C:$I,8,FALSE)),0,VLOOKUP($B34,race2!$C:$I,8,FALSE))</f>
        <v>0</v>
      </c>
      <c r="G34" s="21">
        <f>IF(ISERROR(VLOOKUP($B34,race3!$C:$J,8,FALSE)),0,VLOOKUP($B34,race3!$C:$J,8,FALSE))</f>
        <v>0</v>
      </c>
      <c r="H34" s="21">
        <f>IF(ISERROR(VLOOKUP($B34,race4!$C:$I,8,FALSE)),0,VLOOKUP($B34,race4!$C:$I,8,FALSE))</f>
        <v>0</v>
      </c>
      <c r="I34" s="22">
        <f>IF(ISERROR(VLOOKUP($B34,race5!$C:$I,8,FALSE)),0,VLOOKUP($B34,race5!$C:$I,8,FALSE))</f>
        <v>0</v>
      </c>
      <c r="J34" s="36">
        <f>IF(ISERROR(VLOOKUP($B34,race6!$I:$I,8,FALSE)),0,VLOOKUP($B34,race6!$I:$I,8,FALSE))</f>
        <v>0</v>
      </c>
      <c r="K34" s="36">
        <f>IF(ISERROR(VLOOKUP($B34,race7!$C:$I,8,FALSE)),0,VLOOKUP($B34,race7!$C:$I,8,FALSE))</f>
        <v>0</v>
      </c>
      <c r="L34" s="36">
        <f>IF(ISERROR(VLOOKUP($B34,race8!#REF!,8,FALSE)),0,VLOOKUP($B34,race8!#REF!,8,FALSE))</f>
        <v>0</v>
      </c>
      <c r="M34" s="36">
        <f>IF(ISERROR(VLOOKUP($B34,race11!$I:$I,8,FALSE)),0,VLOOKUP($B34,race11!$I:$I,8,FALSE))</f>
        <v>0</v>
      </c>
      <c r="N34" s="36">
        <f>IF(ISERROR(VLOOKUP($B34,race12!$I:$I,8,FALSE)),0,VLOOKUP($B34,race12!$I:$I,8,FALSE))</f>
        <v>0</v>
      </c>
      <c r="O34" s="23">
        <f t="shared" si="3"/>
        <v>0</v>
      </c>
    </row>
    <row r="35" spans="1:15" ht="12" hidden="1">
      <c r="A35" s="24">
        <v>30</v>
      </c>
      <c r="B35" s="39"/>
      <c r="C35" s="29">
        <f t="shared" si="2"/>
        <v>0</v>
      </c>
      <c r="D35" s="40" t="s">
        <v>41</v>
      </c>
      <c r="E35" s="41">
        <f>IF(ISERROR(VLOOKUP($B35,race1!$C:$I,8,FALSE)),0,VLOOKUP($B35,race1!$C:$I,8,FALSE))</f>
        <v>0</v>
      </c>
      <c r="F35" s="21">
        <f>IF(ISERROR(VLOOKUP($B35,race2!$C:$I,8,FALSE)),0,VLOOKUP($B35,race2!$C:$I,8,FALSE))</f>
        <v>0</v>
      </c>
      <c r="G35" s="21">
        <f>IF(ISERROR(VLOOKUP($B35,race3!$C:$J,8,FALSE)),0,VLOOKUP($B35,race3!$C:$J,8,FALSE))</f>
        <v>0</v>
      </c>
      <c r="H35" s="21">
        <f>IF(ISERROR(VLOOKUP($B35,race4!$C:$I,8,FALSE)),0,VLOOKUP($B35,race4!$C:$I,8,FALSE))</f>
        <v>0</v>
      </c>
      <c r="I35" s="22">
        <f>IF(ISERROR(VLOOKUP($B35,race5!$C:$I,8,FALSE)),0,VLOOKUP($B35,race5!$C:$I,8,FALSE))</f>
        <v>0</v>
      </c>
      <c r="J35" s="36">
        <f>IF(ISERROR(VLOOKUP($B35,race6!$I:$I,8,FALSE)),0,VLOOKUP($B35,race6!$I:$I,8,FALSE))</f>
        <v>0</v>
      </c>
      <c r="K35" s="36">
        <f>IF(ISERROR(VLOOKUP($B35,race7!$C:$I,8,FALSE)),0,VLOOKUP($B35,race7!$C:$I,8,FALSE))</f>
        <v>0</v>
      </c>
      <c r="L35" s="36">
        <f>IF(ISERROR(VLOOKUP($B35,race8!#REF!,8,FALSE)),0,VLOOKUP($B35,race8!#REF!,8,FALSE))</f>
        <v>0</v>
      </c>
      <c r="M35" s="36">
        <f>IF(ISERROR(VLOOKUP($B35,race11!$I:$I,8,FALSE)),0,VLOOKUP($B35,race11!$I:$I,8,FALSE))</f>
        <v>0</v>
      </c>
      <c r="N35" s="36">
        <f>IF(ISERROR(VLOOKUP($B35,race12!$I:$I,8,FALSE)),0,VLOOKUP($B35,race12!$I:$I,8,FALSE))</f>
        <v>0</v>
      </c>
      <c r="O35" s="23">
        <f t="shared" si="3"/>
        <v>0</v>
      </c>
    </row>
    <row r="36" spans="1:15" ht="12" hidden="1">
      <c r="A36" s="24">
        <v>31</v>
      </c>
      <c r="B36" s="39"/>
      <c r="C36" s="29">
        <f t="shared" si="2"/>
        <v>0</v>
      </c>
      <c r="D36" s="40" t="s">
        <v>41</v>
      </c>
      <c r="E36" s="41">
        <f>IF(ISERROR(VLOOKUP($B36,race1!$C:$I,8,FALSE)),0,VLOOKUP($B36,race1!$C:$I,8,FALSE))</f>
        <v>0</v>
      </c>
      <c r="F36" s="21">
        <f>IF(ISERROR(VLOOKUP($B36,race2!$C:$I,8,FALSE)),0,VLOOKUP($B36,race2!$C:$I,8,FALSE))</f>
        <v>0</v>
      </c>
      <c r="G36" s="21">
        <f>IF(ISERROR(VLOOKUP($B36,race3!$C:$J,8,FALSE)),0,VLOOKUP($B36,race3!$C:$J,8,FALSE))</f>
        <v>0</v>
      </c>
      <c r="H36" s="21">
        <f>IF(ISERROR(VLOOKUP($B36,race4!$C:$I,8,FALSE)),0,VLOOKUP($B36,race4!$C:$I,8,FALSE))</f>
        <v>0</v>
      </c>
      <c r="I36" s="22">
        <f>IF(ISERROR(VLOOKUP($B36,race5!$C:$I,8,FALSE)),0,VLOOKUP($B36,race5!$C:$I,8,FALSE))</f>
        <v>0</v>
      </c>
      <c r="J36" s="36">
        <f>IF(ISERROR(VLOOKUP($B36,race6!$I:$I,8,FALSE)),0,VLOOKUP($B36,race6!$I:$I,8,FALSE))</f>
        <v>0</v>
      </c>
      <c r="K36" s="36">
        <f>IF(ISERROR(VLOOKUP($B36,race7!$C:$I,8,FALSE)),0,VLOOKUP($B36,race7!$C:$I,8,FALSE))</f>
        <v>0</v>
      </c>
      <c r="L36" s="36">
        <f>IF(ISERROR(VLOOKUP($B36,race8!#REF!,8,FALSE)),0,VLOOKUP($B36,race8!#REF!,8,FALSE))</f>
        <v>0</v>
      </c>
      <c r="M36" s="36">
        <f>IF(ISERROR(VLOOKUP($B36,race11!$I:$I,8,FALSE)),0,VLOOKUP($B36,race11!$I:$I,8,FALSE))</f>
        <v>0</v>
      </c>
      <c r="N36" s="36">
        <f>IF(ISERROR(VLOOKUP($B36,race12!$I:$I,8,FALSE)),0,VLOOKUP($B36,race12!$I:$I,8,FALSE))</f>
        <v>0</v>
      </c>
      <c r="O36" s="23">
        <f t="shared" si="3"/>
        <v>0</v>
      </c>
    </row>
    <row r="37" spans="1:15" ht="12" hidden="1">
      <c r="A37" s="24">
        <v>32</v>
      </c>
      <c r="B37" s="39"/>
      <c r="C37" s="29">
        <f t="shared" si="2"/>
        <v>0</v>
      </c>
      <c r="D37" s="40" t="s">
        <v>41</v>
      </c>
      <c r="E37" s="41">
        <f>IF(ISERROR(VLOOKUP($B37,race1!$C:$I,8,FALSE)),0,VLOOKUP($B37,race1!$C:$I,8,FALSE))</f>
        <v>0</v>
      </c>
      <c r="F37" s="21">
        <f>IF(ISERROR(VLOOKUP($B37,race2!$C:$I,8,FALSE)),0,VLOOKUP($B37,race2!$C:$I,8,FALSE))</f>
        <v>0</v>
      </c>
      <c r="G37" s="21">
        <f>IF(ISERROR(VLOOKUP($B37,race3!$C:$J,8,FALSE)),0,VLOOKUP($B37,race3!$C:$J,8,FALSE))</f>
        <v>0</v>
      </c>
      <c r="H37" s="21">
        <f>IF(ISERROR(VLOOKUP($B37,race4!$C:$I,8,FALSE)),0,VLOOKUP($B37,race4!$C:$I,8,FALSE))</f>
        <v>0</v>
      </c>
      <c r="I37" s="22">
        <f>IF(ISERROR(VLOOKUP($B37,race5!$C:$I,8,FALSE)),0,VLOOKUP($B37,race5!$C:$I,8,FALSE))</f>
        <v>0</v>
      </c>
      <c r="J37" s="36">
        <f>IF(ISERROR(VLOOKUP($B37,race6!$I:$I,8,FALSE)),0,VLOOKUP($B37,race6!$I:$I,8,FALSE))</f>
        <v>0</v>
      </c>
      <c r="K37" s="36">
        <f>IF(ISERROR(VLOOKUP($B37,race7!$C:$I,8,FALSE)),0,VLOOKUP($B37,race7!$C:$I,8,FALSE))</f>
        <v>0</v>
      </c>
      <c r="L37" s="36">
        <f>IF(ISERROR(VLOOKUP($B37,race8!#REF!,8,FALSE)),0,VLOOKUP($B37,race8!#REF!,8,FALSE))</f>
        <v>0</v>
      </c>
      <c r="M37" s="36">
        <f>IF(ISERROR(VLOOKUP($B37,race11!$I:$I,8,FALSE)),0,VLOOKUP($B37,race11!$I:$I,8,FALSE))</f>
        <v>0</v>
      </c>
      <c r="N37" s="36">
        <f>IF(ISERROR(VLOOKUP($B37,race12!$I:$I,8,FALSE)),0,VLOOKUP($B37,race12!$I:$I,8,FALSE))</f>
        <v>0</v>
      </c>
      <c r="O37" s="23">
        <f t="shared" si="3"/>
        <v>0</v>
      </c>
    </row>
    <row r="38" spans="1:15" ht="12" hidden="1">
      <c r="A38" s="24">
        <v>33</v>
      </c>
      <c r="B38" s="42"/>
      <c r="C38" s="43">
        <f t="shared" si="2"/>
        <v>0</v>
      </c>
      <c r="D38" s="44" t="s">
        <v>41</v>
      </c>
      <c r="E38" s="41">
        <f>IF(ISERROR(VLOOKUP($B38,race1!$C:$I,8,FALSE)),0,VLOOKUP($B38,race1!$C:$I,8,FALSE))</f>
        <v>0</v>
      </c>
      <c r="F38" s="21">
        <f>IF(ISERROR(VLOOKUP($B38,race2!$C:$I,8,FALSE)),0,VLOOKUP($B38,race2!$C:$I,8,FALSE))</f>
        <v>0</v>
      </c>
      <c r="G38" s="21">
        <f>IF(ISERROR(VLOOKUP($B38,race3!$C:$J,8,FALSE)),0,VLOOKUP($B38,race3!$C:$J,8,FALSE))</f>
        <v>0</v>
      </c>
      <c r="H38" s="21">
        <f>IF(ISERROR(VLOOKUP($B38,race4!$C:$I,8,FALSE)),0,VLOOKUP($B38,race4!$C:$I,8,FALSE))</f>
        <v>0</v>
      </c>
      <c r="I38" s="22">
        <f>IF(ISERROR(VLOOKUP($B38,race5!$C:$I,8,FALSE)),0,VLOOKUP($B38,race5!$C:$I,8,FALSE))</f>
        <v>0</v>
      </c>
      <c r="J38" s="36">
        <f>IF(ISERROR(VLOOKUP($B38,race6!$I:$I,8,FALSE)),0,VLOOKUP($B38,race6!$I:$I,8,FALSE))</f>
        <v>0</v>
      </c>
      <c r="K38" s="36">
        <f>IF(ISERROR(VLOOKUP($B38,race7!$C:$I,8,FALSE)),0,VLOOKUP($B38,race7!$C:$I,8,FALSE))</f>
        <v>0</v>
      </c>
      <c r="L38" s="36">
        <f>IF(ISERROR(VLOOKUP($B38,race8!#REF!,8,FALSE)),0,VLOOKUP($B38,race8!#REF!,8,FALSE))</f>
        <v>0</v>
      </c>
      <c r="M38" s="36">
        <f>IF(ISERROR(VLOOKUP($B38,race11!$I:$I,8,FALSE)),0,VLOOKUP($B38,race11!$I:$I,8,FALSE))</f>
        <v>0</v>
      </c>
      <c r="N38" s="36">
        <f>IF(ISERROR(VLOOKUP($B38,race12!$I:$I,8,FALSE)),0,VLOOKUP($B38,race12!$I:$I,8,FALSE))</f>
        <v>0</v>
      </c>
      <c r="O38" s="23">
        <f t="shared" si="3"/>
        <v>0</v>
      </c>
    </row>
    <row r="39" spans="1:18" s="51" customFormat="1" ht="17.25" customHeight="1">
      <c r="A39" s="45"/>
      <c r="B39" s="46" t="s">
        <v>59</v>
      </c>
      <c r="C39" s="45"/>
      <c r="D39" s="47" t="s">
        <v>59</v>
      </c>
      <c r="E39" s="48"/>
      <c r="F39" s="49"/>
      <c r="G39" s="49"/>
      <c r="H39" s="49"/>
      <c r="I39" s="50"/>
      <c r="J39" s="49"/>
      <c r="K39" s="49"/>
      <c r="L39" s="49"/>
      <c r="M39" s="49"/>
      <c r="N39" s="49"/>
      <c r="O39" s="49"/>
      <c r="P39" s="49"/>
      <c r="Q39"/>
      <c r="R39"/>
    </row>
    <row r="40" spans="1:18" s="31" customFormat="1" ht="12">
      <c r="A40" s="52">
        <v>1</v>
      </c>
      <c r="B40" s="32" t="s">
        <v>10</v>
      </c>
      <c r="C40" s="29">
        <f aca="true" t="shared" si="4" ref="C40:C105">SUM(E40:N40)</f>
        <v>570</v>
      </c>
      <c r="D40" s="30" t="s">
        <v>46</v>
      </c>
      <c r="E40" s="21">
        <f>IF(ISERROR(VLOOKUP($B40,race1!$C:$I,7,FALSE)),0,VLOOKUP($B40,race1!$C:$I,7,FALSE))</f>
        <v>0</v>
      </c>
      <c r="F40" s="21">
        <f>IF(ISERROR(VLOOKUP($B40,race2!$C:$I,7,FALSE)),0,VLOOKUP($B40,race2!$C:$I,7,FALSE))</f>
        <v>100</v>
      </c>
      <c r="G40" s="21">
        <f>IF(ISERROR(VLOOKUP($B40,race3!$C:$I,7,FALSE)),0,VLOOKUP($B40,race3!$C:$I,7,FALSE))</f>
        <v>0</v>
      </c>
      <c r="H40" s="21">
        <f>IF(ISERROR(VLOOKUP($B40,race4!$C:$I,7,FALSE)),0,VLOOKUP($B40,race4!$C:$I,7,FALSE))</f>
        <v>80</v>
      </c>
      <c r="I40" s="22">
        <f>IF(ISERROR(VLOOKUP($B40,race5!$C:$I,7,FALSE)),0,VLOOKUP($B40,race5!$C:$I,7,FALSE))</f>
        <v>50</v>
      </c>
      <c r="J40" s="21">
        <f>IF(ISERROR(VLOOKUP($B40,race6!$C:$I,7,FALSE)),0,VLOOKUP($B40,race6!$C:$I,7,FALSE))</f>
        <v>80</v>
      </c>
      <c r="K40" s="21">
        <f>IF(ISERROR(VLOOKUP($B40,race7!$C:$I,7,FALSE)),0,VLOOKUP($B40,race7!$C:$I,7,FALSE))</f>
        <v>0</v>
      </c>
      <c r="L40" s="21">
        <f>IF(ISERROR(VLOOKUP($B40,race8!$C:$I,7,FALSE)),0,VLOOKUP($B40,race8!$C:$I,7,FALSE))</f>
        <v>100</v>
      </c>
      <c r="M40" s="21">
        <f>IF(ISERROR(VLOOKUP($B40,race9!$C:$I,7,FALSE)),0,VLOOKUP($B40,race9!$C:$I,7,FALSE))</f>
        <v>80</v>
      </c>
      <c r="N40" s="21">
        <f>IF(ISERROR(VLOOKUP($B40,race10!$C:$I,7,FALSE)),0,VLOOKUP($B40,race10!$C:$I,7,FALSE))</f>
        <v>80</v>
      </c>
      <c r="O40" s="23">
        <f aca="true" t="shared" si="5" ref="O40:O105">COUNTIF(E40:N40,"&gt;0")</f>
        <v>7</v>
      </c>
      <c r="Q40"/>
      <c r="R40"/>
    </row>
    <row r="41" spans="1:18" s="31" customFormat="1" ht="12">
      <c r="A41" s="52">
        <v>2</v>
      </c>
      <c r="B41" s="28" t="s">
        <v>11</v>
      </c>
      <c r="C41" s="29">
        <f t="shared" si="4"/>
        <v>560</v>
      </c>
      <c r="D41" s="40" t="s">
        <v>46</v>
      </c>
      <c r="E41" s="21">
        <f>IF(ISERROR(VLOOKUP($B41,race1!$C:$I,7,FALSE)),0,VLOOKUP($B41,race1!$C:$I,7,FALSE))</f>
        <v>0</v>
      </c>
      <c r="F41" s="21">
        <f>IF(ISERROR(VLOOKUP($B41,race2!$C:$I,7,FALSE)),0,VLOOKUP($B41,race2!$C:$I,7,FALSE))</f>
        <v>0</v>
      </c>
      <c r="G41" s="21">
        <f>IF(ISERROR(VLOOKUP($B41,race3!$C:$I,7,FALSE)),0,VLOOKUP($B41,race3!$C:$I,7,FALSE))</f>
        <v>80</v>
      </c>
      <c r="H41" s="21">
        <f>IF(ISERROR(VLOOKUP($B41,race4!$C:$I,7,FALSE)),0,VLOOKUP($B41,race4!$C:$I,7,FALSE))</f>
        <v>100</v>
      </c>
      <c r="I41" s="22">
        <f>IF(ISERROR(VLOOKUP($B41,race5!$C:$I,7,FALSE)),0,VLOOKUP($B41,race5!$C:$I,7,FALSE))</f>
        <v>80</v>
      </c>
      <c r="J41" s="21">
        <f>IF(ISERROR(VLOOKUP($B41,race6!$C:$I,7,FALSE)),0,VLOOKUP($B41,race6!$C:$I,7,FALSE))</f>
        <v>60</v>
      </c>
      <c r="K41" s="21">
        <f>IF(ISERROR(VLOOKUP($B41,race7!$C:$I,7,FALSE)),0,VLOOKUP($B41,race7!$C:$I,7,FALSE))</f>
        <v>0</v>
      </c>
      <c r="L41" s="21">
        <f>IF(ISERROR(VLOOKUP($B41,race8!$C:$I,7,FALSE)),0,VLOOKUP($B41,race8!$C:$I,7,FALSE))</f>
        <v>80</v>
      </c>
      <c r="M41" s="21">
        <f>IF(ISERROR(VLOOKUP($B41,race9!$C:$I,7,FALSE)),0,VLOOKUP($B41,race9!$C:$I,7,FALSE))</f>
        <v>60</v>
      </c>
      <c r="N41" s="21">
        <f>IF(ISERROR(VLOOKUP($B41,race10!$C:$I,7,FALSE)),0,VLOOKUP($B41,race10!$C:$I,7,FALSE))</f>
        <v>100</v>
      </c>
      <c r="O41" s="23">
        <f t="shared" si="5"/>
        <v>7</v>
      </c>
      <c r="Q41"/>
      <c r="R41"/>
    </row>
    <row r="42" spans="1:18" s="31" customFormat="1" ht="12">
      <c r="A42" s="52">
        <v>3</v>
      </c>
      <c r="B42" s="39" t="s">
        <v>14</v>
      </c>
      <c r="C42" s="29">
        <f t="shared" si="4"/>
        <v>330</v>
      </c>
      <c r="D42" s="30" t="s">
        <v>46</v>
      </c>
      <c r="E42" s="21">
        <f>IF(ISERROR(VLOOKUP($B42,race1!$C:$I,7,FALSE)),0,VLOOKUP($B42,race1!$C:$I,7,FALSE))</f>
        <v>0</v>
      </c>
      <c r="F42" s="21">
        <f>IF(ISERROR(VLOOKUP($B42,race2!$C:$I,7,FALSE)),0,VLOOKUP($B42,race2!$C:$I,7,FALSE))</f>
        <v>40</v>
      </c>
      <c r="G42" s="21">
        <f>IF(ISERROR(VLOOKUP($B42,race3!$C:$I,7,FALSE)),0,VLOOKUP($B42,race3!$C:$I,7,FALSE))</f>
        <v>50</v>
      </c>
      <c r="H42" s="21">
        <f>IF(ISERROR(VLOOKUP($B42,race4!$C:$I,7,FALSE)),0,VLOOKUP($B42,race4!$C:$I,7,FALSE))</f>
        <v>50</v>
      </c>
      <c r="I42" s="22">
        <f>IF(ISERROR(VLOOKUP($B42,race5!$C:$I,7,FALSE)),0,VLOOKUP($B42,race5!$C:$I,7,FALSE))</f>
        <v>40</v>
      </c>
      <c r="J42" s="21">
        <f>IF(ISERROR(VLOOKUP($B42,race6!$C:$I,7,FALSE)),0,VLOOKUP($B42,race6!$C:$I,7,FALSE))</f>
        <v>29</v>
      </c>
      <c r="K42" s="21">
        <f>IF(ISERROR(VLOOKUP($B42,race7!$C:$I,7,FALSE)),0,VLOOKUP($B42,race7!$C:$I,7,FALSE))</f>
        <v>0</v>
      </c>
      <c r="L42" s="21">
        <f>IF(ISERROR(VLOOKUP($B42,race8!$C:$I,7,FALSE)),0,VLOOKUP($B42,race8!$C:$I,7,FALSE))</f>
        <v>36</v>
      </c>
      <c r="M42" s="21">
        <f>IF(ISERROR(VLOOKUP($B42,race9!$C:$I,7,FALSE)),0,VLOOKUP($B42,race9!$C:$I,7,FALSE))</f>
        <v>40</v>
      </c>
      <c r="N42" s="21">
        <f>IF(ISERROR(VLOOKUP($B42,race10!$C:$I,7,FALSE)),0,VLOOKUP($B42,race10!$C:$I,7,FALSE))</f>
        <v>45</v>
      </c>
      <c r="O42" s="23">
        <f t="shared" si="5"/>
        <v>8</v>
      </c>
      <c r="Q42"/>
      <c r="R42"/>
    </row>
    <row r="43" spans="1:18" s="31" customFormat="1" ht="12">
      <c r="A43" s="52">
        <v>4</v>
      </c>
      <c r="B43" s="32" t="s">
        <v>15</v>
      </c>
      <c r="C43" s="29">
        <f t="shared" si="4"/>
        <v>302</v>
      </c>
      <c r="D43" s="30" t="s">
        <v>46</v>
      </c>
      <c r="E43" s="21">
        <f>IF(ISERROR(VLOOKUP($B43,race1!$C:$I,7,FALSE)),0,VLOOKUP($B43,race1!$C:$I,7,FALSE))</f>
        <v>0</v>
      </c>
      <c r="F43" s="21">
        <f>IF(ISERROR(VLOOKUP($B43,race2!$C:$I,7,FALSE)),0,VLOOKUP($B43,race2!$C:$I,7,FALSE))</f>
        <v>60</v>
      </c>
      <c r="G43" s="21">
        <f>IF(ISERROR(VLOOKUP($B43,race3!$C:$I,7,FALSE)),0,VLOOKUP($B43,race3!$C:$I,7,FALSE))</f>
        <v>45</v>
      </c>
      <c r="H43" s="21">
        <f>IF(ISERROR(VLOOKUP($B43,race4!$C:$I,7,FALSE)),0,VLOOKUP($B43,race4!$C:$I,7,FALSE))</f>
        <v>40</v>
      </c>
      <c r="I43" s="22">
        <f>IF(ISERROR(VLOOKUP($B43,race5!$C:$I,7,FALSE)),0,VLOOKUP($B43,race5!$C:$I,7,FALSE))</f>
        <v>45</v>
      </c>
      <c r="J43" s="21">
        <f>IF(ISERROR(VLOOKUP($B43,race6!$C:$I,7,FALSE)),0,VLOOKUP($B43,race6!$C:$I,7,FALSE))</f>
        <v>26</v>
      </c>
      <c r="K43" s="21">
        <f>IF(ISERROR(VLOOKUP($B43,race7!$C:$I,7,FALSE)),0,VLOOKUP($B43,race7!$C:$I,7,FALSE))</f>
        <v>0</v>
      </c>
      <c r="L43" s="21">
        <f>IF(ISERROR(VLOOKUP($B43,race8!$C:$I,7,FALSE)),0,VLOOKUP($B43,race8!$C:$I,7,FALSE))</f>
        <v>50</v>
      </c>
      <c r="M43" s="21">
        <f>IF(ISERROR(VLOOKUP($B43,race9!$C:$I,7,FALSE)),0,VLOOKUP($B43,race9!$C:$I,7,FALSE))</f>
        <v>36</v>
      </c>
      <c r="N43" s="21">
        <f>IF(ISERROR(VLOOKUP($B43,race10!$C:$I,7,FALSE)),0,VLOOKUP($B43,race10!$C:$I,7,FALSE))</f>
        <v>0</v>
      </c>
      <c r="O43" s="23">
        <f t="shared" si="5"/>
        <v>7</v>
      </c>
      <c r="Q43"/>
      <c r="R43"/>
    </row>
    <row r="44" spans="1:18" s="31" customFormat="1" ht="12">
      <c r="A44" s="52">
        <v>5</v>
      </c>
      <c r="B44" s="33" t="s">
        <v>60</v>
      </c>
      <c r="C44" s="29">
        <f t="shared" si="4"/>
        <v>266</v>
      </c>
      <c r="D44" s="40" t="s">
        <v>46</v>
      </c>
      <c r="E44" s="21">
        <f>IF(ISERROR(VLOOKUP($B44,race1!$C:$I,7,FALSE)),0,VLOOKUP($B44,race1!$C:$I,7,FALSE))</f>
        <v>0</v>
      </c>
      <c r="F44" s="21">
        <f>IF(ISERROR(VLOOKUP($B44,race2!$C:$I,7,FALSE)),0,VLOOKUP($B44,race2!$C:$I,7,FALSE))</f>
        <v>50</v>
      </c>
      <c r="G44" s="21">
        <f>IF(ISERROR(VLOOKUP($B44,race3!$C:$I,7,FALSE)),0,VLOOKUP($B44,race3!$C:$I,7,FALSE))</f>
        <v>60</v>
      </c>
      <c r="H44" s="21">
        <f>IF(ISERROR(VLOOKUP($B44,race4!$C:$I,7,FALSE)),0,VLOOKUP($B44,race4!$C:$I,7,FALSE))</f>
        <v>60</v>
      </c>
      <c r="I44" s="22">
        <f>IF(ISERROR(VLOOKUP($B44,race5!$C:$I,7,FALSE)),0,VLOOKUP($B44,race5!$C:$I,7,FALSE))</f>
        <v>60</v>
      </c>
      <c r="J44" s="21">
        <f>IF(ISERROR(VLOOKUP($B44,race6!$C:$I,7,FALSE)),0,VLOOKUP($B44,race6!$C:$I,7,FALSE))</f>
        <v>36</v>
      </c>
      <c r="K44" s="21">
        <f>IF(ISERROR(VLOOKUP($B44,race7!$C:$I,7,FALSE)),0,VLOOKUP($B44,race7!$C:$I,7,FALSE))</f>
        <v>0</v>
      </c>
      <c r="L44" s="21">
        <f>IF(ISERROR(VLOOKUP($B44,race8!$C:$I,7,FALSE)),0,VLOOKUP($B44,race8!$C:$I,7,FALSE))</f>
        <v>0</v>
      </c>
      <c r="M44" s="21">
        <f>IF(ISERROR(VLOOKUP($B44,race9!$C:$I,7,FALSE)),0,VLOOKUP($B44,race9!$C:$I,7,FALSE))</f>
        <v>0</v>
      </c>
      <c r="N44" s="21">
        <f>IF(ISERROR(VLOOKUP($B44,race10!$C:$I,7,FALSE)),0,VLOOKUP($B44,race10!$C:$I,7,FALSE))</f>
        <v>0</v>
      </c>
      <c r="O44" s="23">
        <f t="shared" si="5"/>
        <v>5</v>
      </c>
      <c r="Q44"/>
      <c r="R44"/>
    </row>
    <row r="45" spans="1:18" s="31" customFormat="1" ht="12">
      <c r="A45" s="52">
        <v>6</v>
      </c>
      <c r="B45" s="32" t="s">
        <v>16</v>
      </c>
      <c r="C45" s="29">
        <f t="shared" si="4"/>
        <v>226</v>
      </c>
      <c r="D45" s="30" t="s">
        <v>46</v>
      </c>
      <c r="E45" s="21">
        <f>IF(ISERROR(VLOOKUP($B45,race1!$C:$I,7,FALSE)),0,VLOOKUP($B45,race1!$C:$I,7,FALSE))</f>
        <v>0</v>
      </c>
      <c r="F45" s="21">
        <f>IF(ISERROR(VLOOKUP($B45,race2!$C:$I,7,FALSE)),0,VLOOKUP($B45,race2!$C:$I,7,FALSE))</f>
        <v>0</v>
      </c>
      <c r="G45" s="21">
        <f>IF(ISERROR(VLOOKUP($B45,race3!$C:$I,7,FALSE)),0,VLOOKUP($B45,race3!$C:$I,7,FALSE))</f>
        <v>40</v>
      </c>
      <c r="H45" s="21">
        <f>IF(ISERROR(VLOOKUP($B45,race4!$C:$I,7,FALSE)),0,VLOOKUP($B45,race4!$C:$I,7,FALSE))</f>
        <v>32</v>
      </c>
      <c r="I45" s="22">
        <f>IF(ISERROR(VLOOKUP($B45,race5!$C:$I,7,FALSE)),0,VLOOKUP($B45,race5!$C:$I,7,FALSE))</f>
        <v>0</v>
      </c>
      <c r="J45" s="21">
        <f>IF(ISERROR(VLOOKUP($B45,race6!$C:$I,7,FALSE)),0,VLOOKUP($B45,race6!$C:$I,7,FALSE))</f>
        <v>32</v>
      </c>
      <c r="K45" s="21">
        <f>IF(ISERROR(VLOOKUP($B45,race7!$C:$I,7,FALSE)),0,VLOOKUP($B45,race7!$C:$I,7,FALSE))</f>
        <v>0</v>
      </c>
      <c r="L45" s="21">
        <f>IF(ISERROR(VLOOKUP($B45,race8!$C:$I,7,FALSE)),0,VLOOKUP($B45,race8!$C:$I,7,FALSE))</f>
        <v>40</v>
      </c>
      <c r="M45" s="21">
        <f>IF(ISERROR(VLOOKUP($B45,race9!$C:$I,7,FALSE)),0,VLOOKUP($B45,race9!$C:$I,7,FALSE))</f>
        <v>32</v>
      </c>
      <c r="N45" s="21">
        <f>IF(ISERROR(VLOOKUP($B45,race10!$C:$I,7,FALSE)),0,VLOOKUP($B45,race10!$C:$I,7,FALSE))</f>
        <v>50</v>
      </c>
      <c r="O45" s="23">
        <f t="shared" si="5"/>
        <v>6</v>
      </c>
      <c r="Q45"/>
      <c r="R45"/>
    </row>
    <row r="46" spans="1:18" s="31" customFormat="1" ht="12">
      <c r="A46" s="52">
        <v>7</v>
      </c>
      <c r="B46" s="32" t="s">
        <v>61</v>
      </c>
      <c r="C46" s="29">
        <f t="shared" si="4"/>
        <v>200</v>
      </c>
      <c r="D46" s="30" t="s">
        <v>46</v>
      </c>
      <c r="E46" s="21">
        <f>IF(ISERROR(VLOOKUP($B46,race1!$C:$I,7,FALSE)),0,VLOOKUP($B46,race1!$C:$I,7,FALSE))</f>
        <v>0</v>
      </c>
      <c r="F46" s="21">
        <f>IF(ISERROR(VLOOKUP($B46,race2!$C:$I,7,FALSE)),0,VLOOKUP($B46,race2!$C:$I,7,FALSE))</f>
        <v>0</v>
      </c>
      <c r="G46" s="21">
        <f>IF(ISERROR(VLOOKUP($B46,race3!$C:$I,7,FALSE)),0,VLOOKUP($B46,race3!$C:$I,7,FALSE))</f>
        <v>0</v>
      </c>
      <c r="H46" s="21">
        <f>IF(ISERROR(VLOOKUP($B46,race4!$C:$I,7,FALSE)),0,VLOOKUP($B46,race4!$C:$I,7,FALSE))</f>
        <v>0</v>
      </c>
      <c r="I46" s="22">
        <f>IF(ISERROR(VLOOKUP($B46,race5!$C:$I,7,FALSE)),0,VLOOKUP($B46,race5!$C:$I,7,FALSE))</f>
        <v>100</v>
      </c>
      <c r="J46" s="21">
        <f>IF(ISERROR(VLOOKUP($B46,race6!$C:$I,7,FALSE)),0,VLOOKUP($B46,race6!$C:$I,7,FALSE))</f>
        <v>100</v>
      </c>
      <c r="K46" s="21">
        <f>IF(ISERROR(VLOOKUP($B46,race7!$C:$I,7,FALSE)),0,VLOOKUP($B46,race7!$C:$I,7,FALSE))</f>
        <v>0</v>
      </c>
      <c r="L46" s="21">
        <f>IF(ISERROR(VLOOKUP($B46,race8!$C:$I,7,FALSE)),0,VLOOKUP($B46,race8!$C:$I,7,FALSE))</f>
        <v>0</v>
      </c>
      <c r="M46" s="21">
        <f>IF(ISERROR(VLOOKUP($B46,race9!$C:$I,7,FALSE)),0,VLOOKUP($B46,race9!$C:$I,7,FALSE))</f>
        <v>0</v>
      </c>
      <c r="N46" s="21">
        <f>IF(ISERROR(VLOOKUP($B46,race10!$C:$I,7,FALSE)),0,VLOOKUP($B46,race10!$C:$I,7,FALSE))</f>
        <v>0</v>
      </c>
      <c r="O46" s="23">
        <f t="shared" si="5"/>
        <v>2</v>
      </c>
      <c r="Q46"/>
      <c r="R46"/>
    </row>
    <row r="47" spans="1:18" s="31" customFormat="1" ht="12">
      <c r="A47" s="52">
        <v>8</v>
      </c>
      <c r="B47" s="33" t="s">
        <v>62</v>
      </c>
      <c r="C47" s="29">
        <f t="shared" si="4"/>
        <v>178</v>
      </c>
      <c r="D47" s="30" t="s">
        <v>46</v>
      </c>
      <c r="E47" s="21">
        <f>IF(ISERROR(VLOOKUP($B47,race1!$C:$I,7,FALSE)),0,VLOOKUP($B47,race1!$C:$I,7,FALSE))</f>
        <v>0</v>
      </c>
      <c r="F47" s="21">
        <f>IF(ISERROR(VLOOKUP($B47,race2!$C:$I,7,FALSE)),0,VLOOKUP($B47,race2!$C:$I,7,FALSE))</f>
        <v>26</v>
      </c>
      <c r="G47" s="21">
        <f>IF(ISERROR(VLOOKUP($B47,race3!$C:$I,7,FALSE)),0,VLOOKUP($B47,race3!$C:$I,7,FALSE))</f>
        <v>0</v>
      </c>
      <c r="H47" s="21">
        <f>IF(ISERROR(VLOOKUP($B47,race4!$C:$I,7,FALSE)),0,VLOOKUP($B47,race4!$C:$I,7,FALSE))</f>
        <v>45</v>
      </c>
      <c r="I47" s="22">
        <f>IF(ISERROR(VLOOKUP($B47,race5!$C:$I,7,FALSE)),0,VLOOKUP($B47,race5!$C:$I,7,FALSE))</f>
        <v>32</v>
      </c>
      <c r="J47" s="21">
        <f>IF(ISERROR(VLOOKUP($B47,race6!$C:$I,7,FALSE)),0,VLOOKUP($B47,race6!$C:$I,7,FALSE))</f>
        <v>15</v>
      </c>
      <c r="K47" s="21">
        <f>IF(ISERROR(VLOOKUP($B47,race7!$C:$I,7,FALSE)),0,VLOOKUP($B47,race7!$C:$I,7,FALSE))</f>
        <v>0</v>
      </c>
      <c r="L47" s="21">
        <f>IF(ISERROR(VLOOKUP($B47,race8!$C:$I,7,FALSE)),0,VLOOKUP($B47,race8!$C:$I,7,FALSE))</f>
        <v>60</v>
      </c>
      <c r="M47" s="21">
        <f>IF(ISERROR(VLOOKUP($B47,race9!$C:$I,7,FALSE)),0,VLOOKUP($B47,race9!$C:$I,7,FALSE))</f>
        <v>0</v>
      </c>
      <c r="N47" s="21">
        <f>IF(ISERROR(VLOOKUP($B47,race10!$C:$I,7,FALSE)),0,VLOOKUP($B47,race10!$C:$I,7,FALSE))</f>
        <v>0</v>
      </c>
      <c r="O47" s="23">
        <f t="shared" si="5"/>
        <v>5</v>
      </c>
      <c r="Q47"/>
      <c r="R47"/>
    </row>
    <row r="48" spans="1:18" s="31" customFormat="1" ht="12">
      <c r="A48" s="52">
        <v>9</v>
      </c>
      <c r="B48" s="32" t="s">
        <v>63</v>
      </c>
      <c r="C48" s="29">
        <f t="shared" si="4"/>
        <v>130</v>
      </c>
      <c r="D48" s="30" t="s">
        <v>46</v>
      </c>
      <c r="E48" s="21">
        <f>IF(ISERROR(VLOOKUP($B48,race1!$C:$I,7,FALSE)),0,VLOOKUP($B48,race1!$C:$I,7,FALSE))</f>
        <v>0</v>
      </c>
      <c r="F48" s="21">
        <f>IF(ISERROR(VLOOKUP($B48,race2!$C:$I,7,FALSE)),0,VLOOKUP($B48,race2!$C:$I,7,FALSE))</f>
        <v>80</v>
      </c>
      <c r="G48" s="21">
        <f>IF(ISERROR(VLOOKUP($B48,race3!$C:$I,7,FALSE)),0,VLOOKUP($B48,race3!$C:$I,7,FALSE))</f>
        <v>0</v>
      </c>
      <c r="H48" s="21">
        <f>IF(ISERROR(VLOOKUP($B48,race4!$C:$I,7,FALSE)),0,VLOOKUP($B48,race4!$C:$I,7,FALSE))</f>
        <v>0</v>
      </c>
      <c r="I48" s="22">
        <f>IF(ISERROR(VLOOKUP($B48,race5!$C:$I,7,FALSE)),0,VLOOKUP($B48,race5!$C:$I,7,FALSE))</f>
        <v>0</v>
      </c>
      <c r="J48" s="21">
        <f>IF(ISERROR(VLOOKUP($B48,race6!$C:$I,7,FALSE)),0,VLOOKUP($B48,race6!$C:$I,7,FALSE))</f>
        <v>50</v>
      </c>
      <c r="K48" s="21">
        <f>IF(ISERROR(VLOOKUP($B48,race7!$C:$I,7,FALSE)),0,VLOOKUP($B48,race7!$C:$I,7,FALSE))</f>
        <v>0</v>
      </c>
      <c r="L48" s="21">
        <f>IF(ISERROR(VLOOKUP($B48,race8!$C:$I,7,FALSE)),0,VLOOKUP($B48,race8!$C:$I,7,FALSE))</f>
        <v>0</v>
      </c>
      <c r="M48" s="21">
        <f>IF(ISERROR(VLOOKUP($B48,race9!$C:$I,7,FALSE)),0,VLOOKUP($B48,race9!$C:$I,7,FALSE))</f>
        <v>0</v>
      </c>
      <c r="N48" s="21">
        <f>IF(ISERROR(VLOOKUP($B48,race10!$C:$I,7,FALSE)),0,VLOOKUP($B48,race10!$C:$I,7,FALSE))</f>
        <v>0</v>
      </c>
      <c r="O48" s="23">
        <f t="shared" si="5"/>
        <v>2</v>
      </c>
      <c r="Q48"/>
      <c r="R48"/>
    </row>
    <row r="49" spans="1:18" s="31" customFormat="1" ht="12">
      <c r="A49" s="52">
        <v>10</v>
      </c>
      <c r="B49" s="28" t="s">
        <v>9</v>
      </c>
      <c r="C49" s="29">
        <f t="shared" si="4"/>
        <v>160</v>
      </c>
      <c r="D49" s="40" t="s">
        <v>46</v>
      </c>
      <c r="E49" s="21">
        <f>IF(ISERROR(VLOOKUP($B49,race1!$C:$I,7,FALSE)),0,VLOOKUP($B49,race1!$C:$I,7,FALSE))</f>
        <v>0</v>
      </c>
      <c r="F49" s="21">
        <f>IF(ISERROR(VLOOKUP($B49,race2!$C:$I,7,FALSE)),0,VLOOKUP($B49,race2!$C:$I,7,FALSE))</f>
        <v>0</v>
      </c>
      <c r="G49" s="21">
        <f>IF(ISERROR(VLOOKUP($B49,race3!$C:$I,7,FALSE)),0,VLOOKUP($B49,race3!$C:$I,7,FALSE))</f>
        <v>0</v>
      </c>
      <c r="H49" s="21">
        <f>IF(ISERROR(VLOOKUP($B49,race4!$C:$I,7,FALSE)),0,VLOOKUP($B49,race4!$C:$I,7,FALSE))</f>
        <v>0</v>
      </c>
      <c r="I49" s="22">
        <f>IF(ISERROR(VLOOKUP($B49,race5!$C:$I,7,FALSE)),0,VLOOKUP($B49,race5!$C:$I,7,FALSE))</f>
        <v>0</v>
      </c>
      <c r="J49" s="21">
        <f>IF(ISERROR(VLOOKUP($B49,race6!$C:$I,7,FALSE)),0,VLOOKUP($B49,race6!$C:$I,7,FALSE))</f>
        <v>0</v>
      </c>
      <c r="K49" s="21">
        <f>IF(ISERROR(VLOOKUP($B49,race7!$C:$I,7,FALSE)),0,VLOOKUP($B49,race7!$C:$I,7,FALSE))</f>
        <v>0</v>
      </c>
      <c r="L49" s="21">
        <f>IF(ISERROR(VLOOKUP($B49,race8!$C:$I,7,FALSE)),0,VLOOKUP($B49,race8!$C:$I,7,FALSE))</f>
        <v>0</v>
      </c>
      <c r="M49" s="21">
        <f>IF(ISERROR(VLOOKUP($B49,race9!$C:$I,7,FALSE)),0,VLOOKUP($B49,race9!$C:$I,7,FALSE))</f>
        <v>100</v>
      </c>
      <c r="N49" s="21">
        <f>IF(ISERROR(VLOOKUP($B49,race10!$C:$I,7,FALSE)),0,VLOOKUP($B49,race10!$C:$I,7,FALSE))</f>
        <v>60</v>
      </c>
      <c r="O49" s="23">
        <f t="shared" si="5"/>
        <v>2</v>
      </c>
      <c r="Q49"/>
      <c r="R49"/>
    </row>
    <row r="50" spans="1:18" s="31" customFormat="1" ht="12">
      <c r="A50" s="52">
        <v>11</v>
      </c>
      <c r="B50" s="32" t="s">
        <v>64</v>
      </c>
      <c r="C50" s="29">
        <f t="shared" si="4"/>
        <v>120</v>
      </c>
      <c r="D50" s="30" t="s">
        <v>46</v>
      </c>
      <c r="E50" s="21">
        <f>IF(ISERROR(VLOOKUP($B50,race1!$C:$I,7,FALSE)),0,VLOOKUP($B50,race1!$C:$I,7,FALSE))</f>
        <v>0</v>
      </c>
      <c r="F50" s="21">
        <f>IF(ISERROR(VLOOKUP($B50,race2!$C:$I,7,FALSE)),0,VLOOKUP($B50,race2!$C:$I,7,FALSE))</f>
        <v>24</v>
      </c>
      <c r="G50" s="21">
        <f>IF(ISERROR(VLOOKUP($B50,race3!$C:$I,7,FALSE)),0,VLOOKUP($B50,race3!$C:$I,7,FALSE))</f>
        <v>16</v>
      </c>
      <c r="H50" s="21">
        <f>IF(ISERROR(VLOOKUP($B50,race4!$C:$I,7,FALSE)),0,VLOOKUP($B50,race4!$C:$I,7,FALSE))</f>
        <v>18</v>
      </c>
      <c r="I50" s="22">
        <f>IF(ISERROR(VLOOKUP($B50,race5!$C:$I,7,FALSE)),0,VLOOKUP($B50,race5!$C:$I,7,FALSE))</f>
        <v>36</v>
      </c>
      <c r="J50" s="21">
        <f>IF(ISERROR(VLOOKUP($B50,race6!$C:$I,7,FALSE)),0,VLOOKUP($B50,race6!$C:$I,7,FALSE))</f>
        <v>0</v>
      </c>
      <c r="K50" s="21">
        <f>IF(ISERROR(VLOOKUP($B50,race7!$C:$I,7,FALSE)),0,VLOOKUP($B50,race7!$C:$I,7,FALSE))</f>
        <v>0</v>
      </c>
      <c r="L50" s="21">
        <f>IF(ISERROR(VLOOKUP($B50,race8!$C:$I,7,FALSE)),0,VLOOKUP($B50,race8!$C:$I,7,FALSE))</f>
        <v>26</v>
      </c>
      <c r="M50" s="21">
        <f>IF(ISERROR(VLOOKUP($B50,race9!$C:$I,7,FALSE)),0,VLOOKUP($B50,race9!$C:$I,7,FALSE))</f>
        <v>0</v>
      </c>
      <c r="N50" s="21">
        <f>IF(ISERROR(VLOOKUP($B50,race10!$C:$I,7,FALSE)),0,VLOOKUP($B50,race10!$C:$I,7,FALSE))</f>
        <v>0</v>
      </c>
      <c r="O50" s="23">
        <f t="shared" si="5"/>
        <v>5</v>
      </c>
      <c r="Q50"/>
      <c r="R50"/>
    </row>
    <row r="51" spans="1:18" s="31" customFormat="1" ht="12">
      <c r="A51" s="52">
        <v>12</v>
      </c>
      <c r="B51" s="32" t="s">
        <v>23</v>
      </c>
      <c r="C51" s="29">
        <f t="shared" si="4"/>
        <v>121</v>
      </c>
      <c r="D51" s="30" t="s">
        <v>46</v>
      </c>
      <c r="E51" s="21">
        <f>IF(ISERROR(VLOOKUP($B51,race1!$C:$I,7,FALSE)),0,VLOOKUP($B51,race1!$C:$I,7,FALSE))</f>
        <v>0</v>
      </c>
      <c r="F51" s="21">
        <f>IF(ISERROR(VLOOKUP($B51,race2!$C:$I,7,FALSE)),0,VLOOKUP($B51,race2!$C:$I,7,FALSE))</f>
        <v>16</v>
      </c>
      <c r="G51" s="21">
        <f>IF(ISERROR(VLOOKUP($B51,race3!$C:$I,7,FALSE)),0,VLOOKUP($B51,race3!$C:$I,7,FALSE))</f>
        <v>22</v>
      </c>
      <c r="H51" s="21">
        <f>IF(ISERROR(VLOOKUP($B51,race4!$C:$I,7,FALSE)),0,VLOOKUP($B51,race4!$C:$I,7,FALSE))</f>
        <v>16</v>
      </c>
      <c r="I51" s="22">
        <f>IF(ISERROR(VLOOKUP($B51,race5!$C:$I,7,FALSE)),0,VLOOKUP($B51,race5!$C:$I,7,FALSE))</f>
        <v>22</v>
      </c>
      <c r="J51" s="21">
        <f>IF(ISERROR(VLOOKUP($B51,race6!$C:$I,7,FALSE)),0,VLOOKUP($B51,race6!$C:$I,7,FALSE))</f>
        <v>11</v>
      </c>
      <c r="K51" s="21">
        <f>IF(ISERROR(VLOOKUP($B51,race7!$C:$I,7,FALSE)),0,VLOOKUP($B51,race7!$C:$I,7,FALSE))</f>
        <v>0</v>
      </c>
      <c r="L51" s="21">
        <f>IF(ISERROR(VLOOKUP($B51,race8!$C:$I,7,FALSE)),0,VLOOKUP($B51,race8!$C:$I,7,FALSE))</f>
        <v>18</v>
      </c>
      <c r="M51" s="21">
        <f>IF(ISERROR(VLOOKUP($B51,race9!$C:$I,7,FALSE)),0,VLOOKUP($B51,race9!$C:$I,7,FALSE))</f>
        <v>16</v>
      </c>
      <c r="N51" s="21">
        <f>IF(ISERROR(VLOOKUP($B51,race10!$C:$I,7,FALSE)),0,VLOOKUP($B51,race10!$C:$I,7,FALSE))</f>
        <v>0</v>
      </c>
      <c r="O51" s="23">
        <f t="shared" si="5"/>
        <v>7</v>
      </c>
      <c r="Q51"/>
      <c r="R51"/>
    </row>
    <row r="52" spans="1:18" s="31" customFormat="1" ht="12">
      <c r="A52" s="52">
        <v>13</v>
      </c>
      <c r="B52" s="32" t="s">
        <v>65</v>
      </c>
      <c r="C52" s="29">
        <f t="shared" si="4"/>
        <v>118</v>
      </c>
      <c r="D52" s="30" t="s">
        <v>46</v>
      </c>
      <c r="E52" s="21">
        <f>IF(ISERROR(VLOOKUP($B52,race1!$C:$I,7,FALSE)),0,VLOOKUP($B52,race1!$C:$I,7,FALSE))</f>
        <v>0</v>
      </c>
      <c r="F52" s="21">
        <f>IF(ISERROR(VLOOKUP($B52,race2!$C:$I,7,FALSE)),0,VLOOKUP($B52,race2!$C:$I,7,FALSE))</f>
        <v>15</v>
      </c>
      <c r="G52" s="21">
        <f>IF(ISERROR(VLOOKUP($B52,race3!$C:$I,7,FALSE)),0,VLOOKUP($B52,race3!$C:$I,7,FALSE))</f>
        <v>32</v>
      </c>
      <c r="H52" s="21">
        <f>IF(ISERROR(VLOOKUP($B52,race4!$C:$I,7,FALSE)),0,VLOOKUP($B52,race4!$C:$I,7,FALSE))</f>
        <v>15</v>
      </c>
      <c r="I52" s="22">
        <f>IF(ISERROR(VLOOKUP($B52,race5!$C:$I,7,FALSE)),0,VLOOKUP($B52,race5!$C:$I,7,FALSE))</f>
        <v>20</v>
      </c>
      <c r="J52" s="21">
        <f>IF(ISERROR(VLOOKUP($B52,race6!$C:$I,7,FALSE)),0,VLOOKUP($B52,race6!$C:$I,7,FALSE))</f>
        <v>14</v>
      </c>
      <c r="K52" s="21">
        <f>IF(ISERROR(VLOOKUP($B52,race7!$C:$I,7,FALSE)),0,VLOOKUP($B52,race7!$C:$I,7,FALSE))</f>
        <v>0</v>
      </c>
      <c r="L52" s="21">
        <f>IF(ISERROR(VLOOKUP($B52,race8!$C:$I,7,FALSE)),0,VLOOKUP($B52,race8!$C:$I,7,FALSE))</f>
        <v>22</v>
      </c>
      <c r="M52" s="21">
        <f>IF(ISERROR(VLOOKUP($B52,race9!$C:$I,7,FALSE)),0,VLOOKUP($B52,race9!$C:$I,7,FALSE))</f>
        <v>0</v>
      </c>
      <c r="N52" s="21">
        <f>IF(ISERROR(VLOOKUP($B52,race10!$C:$I,7,FALSE)),0,VLOOKUP($B52,race10!$C:$I,7,FALSE))</f>
        <v>0</v>
      </c>
      <c r="O52" s="23">
        <f t="shared" si="5"/>
        <v>6</v>
      </c>
      <c r="Q52"/>
      <c r="R52"/>
    </row>
    <row r="53" spans="1:18" s="31" customFormat="1" ht="12">
      <c r="A53" s="52">
        <v>14</v>
      </c>
      <c r="B53" s="33" t="s">
        <v>33</v>
      </c>
      <c r="C53" s="29">
        <f t="shared" si="4"/>
        <v>117</v>
      </c>
      <c r="D53" s="40" t="s">
        <v>46</v>
      </c>
      <c r="E53" s="21">
        <f>IF(ISERROR(VLOOKUP($B53,race1!$C:$I,7,FALSE)),0,VLOOKUP($B53,race1!$C:$I,7,FALSE))</f>
        <v>0</v>
      </c>
      <c r="F53" s="21">
        <f>IF(ISERROR(VLOOKUP($B53,race2!$C:$I,7,FALSE)),0,VLOOKUP($B53,race2!$C:$I,7,FALSE))</f>
        <v>20</v>
      </c>
      <c r="G53" s="21">
        <f>IF(ISERROR(VLOOKUP($B53,race3!$C:$I,7,FALSE)),0,VLOOKUP($B53,race3!$C:$I,7,FALSE))</f>
        <v>0</v>
      </c>
      <c r="H53" s="21">
        <f>IF(ISERROR(VLOOKUP($B53,race4!$C:$I,7,FALSE)),0,VLOOKUP($B53,race4!$C:$I,7,FALSE))</f>
        <v>13</v>
      </c>
      <c r="I53" s="22">
        <f>IF(ISERROR(VLOOKUP($B53,race5!$C:$I,7,FALSE)),0,VLOOKUP($B53,race5!$C:$I,7,FALSE))</f>
        <v>18</v>
      </c>
      <c r="J53" s="21">
        <f>IF(ISERROR(VLOOKUP($B53,race6!$C:$I,7,FALSE)),0,VLOOKUP($B53,race6!$C:$I,7,FALSE))</f>
        <v>13</v>
      </c>
      <c r="K53" s="21">
        <f>IF(ISERROR(VLOOKUP($B53,race7!$C:$I,7,FALSE)),0,VLOOKUP($B53,race7!$C:$I,7,FALSE))</f>
        <v>0</v>
      </c>
      <c r="L53" s="21">
        <f>IF(ISERROR(VLOOKUP($B53,race8!$C:$I,7,FALSE)),0,VLOOKUP($B53,race8!$C:$I,7,FALSE))</f>
        <v>29</v>
      </c>
      <c r="M53" s="21">
        <f>IF(ISERROR(VLOOKUP($B53,race9!$C:$I,7,FALSE)),0,VLOOKUP($B53,race9!$C:$I,7,FALSE))</f>
        <v>0</v>
      </c>
      <c r="N53" s="21">
        <f>IF(ISERROR(VLOOKUP($B53,race10!$C:$I,7,FALSE)),0,VLOOKUP($B53,race10!$C:$I,7,FALSE))</f>
        <v>24</v>
      </c>
      <c r="O53" s="23">
        <f t="shared" si="5"/>
        <v>6</v>
      </c>
      <c r="Q53"/>
      <c r="R53"/>
    </row>
    <row r="54" spans="1:18" s="31" customFormat="1" ht="12">
      <c r="A54" s="52">
        <v>15</v>
      </c>
      <c r="B54" s="32" t="s">
        <v>66</v>
      </c>
      <c r="C54" s="29">
        <f t="shared" si="4"/>
        <v>103</v>
      </c>
      <c r="D54" s="30" t="s">
        <v>46</v>
      </c>
      <c r="E54" s="21">
        <f>IF(ISERROR(VLOOKUP($B54,race1!$C:$I,7,FALSE)),0,VLOOKUP($B54,race1!$C:$I,7,FALSE))</f>
        <v>0</v>
      </c>
      <c r="F54" s="21">
        <f>IF(ISERROR(VLOOKUP($B54,race2!$C:$I,7,FALSE)),0,VLOOKUP($B54,race2!$C:$I,7,FALSE))</f>
        <v>36</v>
      </c>
      <c r="G54" s="21">
        <f>IF(ISERROR(VLOOKUP($B54,race3!$C:$I,7,FALSE)),0,VLOOKUP($B54,race3!$C:$I,7,FALSE))</f>
        <v>0</v>
      </c>
      <c r="H54" s="21">
        <f>IF(ISERROR(VLOOKUP($B54,race4!$C:$I,7,FALSE)),0,VLOOKUP($B54,race4!$C:$I,7,FALSE))</f>
        <v>0</v>
      </c>
      <c r="I54" s="22">
        <f>IF(ISERROR(VLOOKUP($B54,race5!$C:$I,7,FALSE)),0,VLOOKUP($B54,race5!$C:$I,7,FALSE))</f>
        <v>0</v>
      </c>
      <c r="J54" s="21">
        <f>IF(ISERROR(VLOOKUP($B54,race6!$C:$I,7,FALSE)),0,VLOOKUP($B54,race6!$C:$I,7,FALSE))</f>
        <v>22</v>
      </c>
      <c r="K54" s="21">
        <f>IF(ISERROR(VLOOKUP($B54,race7!$C:$I,7,FALSE)),0,VLOOKUP($B54,race7!$C:$I,7,FALSE))</f>
        <v>0</v>
      </c>
      <c r="L54" s="21">
        <f>IF(ISERROR(VLOOKUP($B54,race8!$C:$I,7,FALSE)),0,VLOOKUP($B54,race8!$C:$I,7,FALSE))</f>
        <v>45</v>
      </c>
      <c r="M54" s="21">
        <f>IF(ISERROR(VLOOKUP($B54,race9!$C:$I,7,FALSE)),0,VLOOKUP($B54,race9!$C:$I,7,FALSE))</f>
        <v>0</v>
      </c>
      <c r="N54" s="21">
        <f>IF(ISERROR(VLOOKUP($B54,race10!$C:$I,7,FALSE)),0,VLOOKUP($B54,race10!$C:$I,7,FALSE))</f>
        <v>0</v>
      </c>
      <c r="O54" s="23">
        <f t="shared" si="5"/>
        <v>3</v>
      </c>
      <c r="Q54"/>
      <c r="R54"/>
    </row>
    <row r="55" spans="1:18" s="31" customFormat="1" ht="12">
      <c r="A55" s="52">
        <v>16</v>
      </c>
      <c r="B55" s="32" t="s">
        <v>67</v>
      </c>
      <c r="C55" s="29">
        <f t="shared" si="4"/>
        <v>100</v>
      </c>
      <c r="D55" s="30" t="s">
        <v>46</v>
      </c>
      <c r="E55" s="21">
        <f>IF(ISERROR(VLOOKUP($B55,race1!$C:$I,7,FALSE)),0,VLOOKUP($B55,race1!$C:$I,7,FALSE))</f>
        <v>0</v>
      </c>
      <c r="F55" s="21">
        <f>IF(ISERROR(VLOOKUP($B55,race2!$C:$I,7,FALSE)),0,VLOOKUP($B55,race2!$C:$I,7,FALSE))</f>
        <v>0</v>
      </c>
      <c r="G55" s="21">
        <f>IF(ISERROR(VLOOKUP($B55,race3!$C:$I,7,FALSE)),0,VLOOKUP($B55,race3!$C:$I,7,FALSE))</f>
        <v>100</v>
      </c>
      <c r="H55" s="21">
        <f>IF(ISERROR(VLOOKUP($B55,race4!$C:$I,7,FALSE)),0,VLOOKUP($B55,race4!$C:$I,7,FALSE))</f>
        <v>0</v>
      </c>
      <c r="I55" s="22">
        <f>IF(ISERROR(VLOOKUP($B55,race5!$C:$I,7,FALSE)),0,VLOOKUP($B55,race5!$C:$I,7,FALSE))</f>
        <v>0</v>
      </c>
      <c r="J55" s="21">
        <f>IF(ISERROR(VLOOKUP($B55,race6!$C:$I,7,FALSE)),0,VLOOKUP($B55,race6!$C:$I,7,FALSE))</f>
        <v>0</v>
      </c>
      <c r="K55" s="21">
        <f>IF(ISERROR(VLOOKUP($B55,race7!$C:$I,7,FALSE)),0,VLOOKUP($B55,race7!$C:$I,7,FALSE))</f>
        <v>0</v>
      </c>
      <c r="L55" s="21">
        <f>IF(ISERROR(VLOOKUP($B55,race8!$C:$I,7,FALSE)),0,VLOOKUP($B55,race8!$C:$I,7,FALSE))</f>
        <v>0</v>
      </c>
      <c r="M55" s="21">
        <f>IF(ISERROR(VLOOKUP($B55,race9!$C:$I,7,FALSE)),0,VLOOKUP($B55,race9!$C:$I,7,FALSE))</f>
        <v>0</v>
      </c>
      <c r="N55" s="21">
        <f>IF(ISERROR(VLOOKUP($B55,race10!$C:$I,7,FALSE)),0,VLOOKUP($B55,race10!$C:$I,7,FALSE))</f>
        <v>0</v>
      </c>
      <c r="O55" s="23">
        <f t="shared" si="5"/>
        <v>1</v>
      </c>
      <c r="Q55"/>
      <c r="R55"/>
    </row>
    <row r="56" spans="1:18" s="31" customFormat="1" ht="12">
      <c r="A56" s="52">
        <v>17</v>
      </c>
      <c r="B56" s="32" t="s">
        <v>20</v>
      </c>
      <c r="C56" s="29">
        <f t="shared" si="4"/>
        <v>94</v>
      </c>
      <c r="D56" s="30" t="s">
        <v>46</v>
      </c>
      <c r="E56" s="21">
        <f>IF(ISERROR(VLOOKUP($B56,race1!$C:$I,7,FALSE)),0,VLOOKUP($B56,race1!$C:$I,7,FALSE))</f>
        <v>0</v>
      </c>
      <c r="F56" s="21">
        <f>IF(ISERROR(VLOOKUP($B56,race2!$C:$I,7,FALSE)),0,VLOOKUP($B56,race2!$C:$I,7,FALSE))</f>
        <v>0</v>
      </c>
      <c r="G56" s="21">
        <f>IF(ISERROR(VLOOKUP($B56,race3!$C:$I,7,FALSE)),0,VLOOKUP($B56,race3!$C:$I,7,FALSE))</f>
        <v>24</v>
      </c>
      <c r="H56" s="21">
        <f>IF(ISERROR(VLOOKUP($B56,race4!$C:$I,7,FALSE)),0,VLOOKUP($B56,race4!$C:$I,7,FALSE))</f>
        <v>20</v>
      </c>
      <c r="I56" s="22">
        <f>IF(ISERROR(VLOOKUP($B56,race5!$C:$I,7,FALSE)),0,VLOOKUP($B56,race5!$C:$I,7,FALSE))</f>
        <v>16</v>
      </c>
      <c r="J56" s="21">
        <f>IF(ISERROR(VLOOKUP($B56,race6!$C:$I,7,FALSE)),0,VLOOKUP($B56,race6!$C:$I,7,FALSE))</f>
        <v>12</v>
      </c>
      <c r="K56" s="21">
        <f>IF(ISERROR(VLOOKUP($B56,race7!$C:$I,7,FALSE)),0,VLOOKUP($B56,race7!$C:$I,7,FALSE))</f>
        <v>0</v>
      </c>
      <c r="L56" s="21">
        <f>IF(ISERROR(VLOOKUP($B56,race8!$C:$I,7,FALSE)),0,VLOOKUP($B56,race8!$C:$I,7,FALSE))</f>
        <v>0</v>
      </c>
      <c r="M56" s="21">
        <f>IF(ISERROR(VLOOKUP($B56,race9!$C:$I,7,FALSE)),0,VLOOKUP($B56,race9!$C:$I,7,FALSE))</f>
        <v>22</v>
      </c>
      <c r="N56" s="21">
        <f>IF(ISERROR(VLOOKUP($B56,race10!$C:$I,7,FALSE)),0,VLOOKUP($B56,race10!$C:$I,7,FALSE))</f>
        <v>0</v>
      </c>
      <c r="O56" s="23">
        <f t="shared" si="5"/>
        <v>5</v>
      </c>
      <c r="Q56"/>
      <c r="R56"/>
    </row>
    <row r="57" spans="1:18" s="31" customFormat="1" ht="12">
      <c r="A57" s="52">
        <v>18</v>
      </c>
      <c r="B57" s="32" t="s">
        <v>27</v>
      </c>
      <c r="C57" s="29">
        <f t="shared" si="4"/>
        <v>87</v>
      </c>
      <c r="D57" s="30" t="s">
        <v>46</v>
      </c>
      <c r="E57" s="21">
        <f>IF(ISERROR(VLOOKUP($B57,race1!$C:$I,7,FALSE)),0,VLOOKUP($B57,race1!$C:$I,7,FALSE))</f>
        <v>0</v>
      </c>
      <c r="F57" s="21">
        <f>IF(ISERROR(VLOOKUP($B57,race2!$C:$I,7,FALSE)),0,VLOOKUP($B57,race2!$C:$I,7,FALSE))</f>
        <v>14</v>
      </c>
      <c r="G57" s="21">
        <f>IF(ISERROR(VLOOKUP($B57,race3!$C:$I,7,FALSE)),0,VLOOKUP($B57,race3!$C:$I,7,FALSE))</f>
        <v>14</v>
      </c>
      <c r="H57" s="21">
        <f>IF(ISERROR(VLOOKUP($B57,race4!$C:$I,7,FALSE)),0,VLOOKUP($B57,race4!$C:$I,7,FALSE))</f>
        <v>9</v>
      </c>
      <c r="I57" s="22">
        <f>IF(ISERROR(VLOOKUP($B57,race5!$C:$I,7,FALSE)),0,VLOOKUP($B57,race5!$C:$I,7,FALSE))</f>
        <v>8</v>
      </c>
      <c r="J57" s="21">
        <f>IF(ISERROR(VLOOKUP($B57,race6!$C:$I,7,FALSE)),0,VLOOKUP($B57,race6!$C:$I,7,FALSE))</f>
        <v>2</v>
      </c>
      <c r="K57" s="21">
        <f>IF(ISERROR(VLOOKUP($B57,race7!$C:$I,7,FALSE)),0,VLOOKUP($B57,race7!$C:$I,7,FALSE))</f>
        <v>0</v>
      </c>
      <c r="L57" s="21">
        <f>IF(ISERROR(VLOOKUP($B57,race8!$C:$I,7,FALSE)),0,VLOOKUP($B57,race8!$C:$I,7,FALSE))</f>
        <v>13</v>
      </c>
      <c r="M57" s="21">
        <f>IF(ISERROR(VLOOKUP($B57,race9!$C:$I,7,FALSE)),0,VLOOKUP($B57,race9!$C:$I,7,FALSE))</f>
        <v>12</v>
      </c>
      <c r="N57" s="21">
        <f>IF(ISERROR(VLOOKUP($B57,race10!$C:$I,7,FALSE)),0,VLOOKUP($B57,race10!$C:$I,7,FALSE))</f>
        <v>15</v>
      </c>
      <c r="O57" s="23">
        <f t="shared" si="5"/>
        <v>8</v>
      </c>
      <c r="Q57"/>
      <c r="R57"/>
    </row>
    <row r="58" spans="1:18" s="31" customFormat="1" ht="12">
      <c r="A58" s="52">
        <v>19</v>
      </c>
      <c r="B58" s="28" t="s">
        <v>13</v>
      </c>
      <c r="C58" s="29">
        <f t="shared" si="4"/>
        <v>85</v>
      </c>
      <c r="D58" s="40" t="s">
        <v>46</v>
      </c>
      <c r="E58" s="21">
        <f>IF(ISERROR(VLOOKUP($B58,race1!$C:$I,7,FALSE)),0,VLOOKUP($B58,race1!$C:$I,7,FALSE))</f>
        <v>0</v>
      </c>
      <c r="F58" s="21">
        <f>IF(ISERROR(VLOOKUP($B58,race2!$C:$I,7,FALSE)),0,VLOOKUP($B58,race2!$C:$I,7,FALSE))</f>
        <v>0</v>
      </c>
      <c r="G58" s="21">
        <f>IF(ISERROR(VLOOKUP($B58,race3!$C:$I,7,FALSE)),0,VLOOKUP($B58,race3!$C:$I,7,FALSE))</f>
        <v>0</v>
      </c>
      <c r="H58" s="21">
        <f>IF(ISERROR(VLOOKUP($B58,race4!$C:$I,7,FALSE)),0,VLOOKUP($B58,race4!$C:$I,7,FALSE))</f>
        <v>0</v>
      </c>
      <c r="I58" s="22">
        <f>IF(ISERROR(VLOOKUP($B58,race5!$C:$I,7,FALSE)),0,VLOOKUP($B58,race5!$C:$I,7,FALSE))</f>
        <v>0</v>
      </c>
      <c r="J58" s="21">
        <f>IF(ISERROR(VLOOKUP($B58,race6!$C:$I,7,FALSE)),0,VLOOKUP($B58,race6!$C:$I,7,FALSE))</f>
        <v>0</v>
      </c>
      <c r="K58" s="21">
        <f>IF(ISERROR(VLOOKUP($B58,race7!$C:$I,7,FALSE)),0,VLOOKUP($B58,race7!$C:$I,7,FALSE))</f>
        <v>0</v>
      </c>
      <c r="L58" s="21">
        <f>IF(ISERROR(VLOOKUP($B58,race8!$C:$I,7,FALSE)),0,VLOOKUP($B58,race8!$C:$I,7,FALSE))</f>
        <v>0</v>
      </c>
      <c r="M58" s="21">
        <f>IF(ISERROR(VLOOKUP($B58,race9!$C:$I,7,FALSE)),0,VLOOKUP($B58,race9!$C:$I,7,FALSE))</f>
        <v>45</v>
      </c>
      <c r="N58" s="21">
        <f>IF(ISERROR(VLOOKUP($B58,race10!$C:$I,7,FALSE)),0,VLOOKUP($B58,race10!$C:$I,7,FALSE))</f>
        <v>40</v>
      </c>
      <c r="O58" s="23">
        <f t="shared" si="5"/>
        <v>2</v>
      </c>
      <c r="Q58"/>
      <c r="R58"/>
    </row>
    <row r="59" spans="1:18" s="31" customFormat="1" ht="12">
      <c r="A59" s="52">
        <v>20</v>
      </c>
      <c r="B59" s="32" t="s">
        <v>68</v>
      </c>
      <c r="C59" s="29">
        <f t="shared" si="4"/>
        <v>71</v>
      </c>
      <c r="D59" s="30" t="s">
        <v>46</v>
      </c>
      <c r="E59" s="21">
        <f>IF(ISERROR(VLOOKUP($B59,race1!$C:$I,7,FALSE)),0,VLOOKUP($B59,race1!$C:$I,7,FALSE))</f>
        <v>0</v>
      </c>
      <c r="F59" s="21">
        <f>IF(ISERROR(VLOOKUP($B59,race2!$C:$I,7,FALSE)),0,VLOOKUP($B59,race2!$C:$I,7,FALSE))</f>
        <v>45</v>
      </c>
      <c r="G59" s="21">
        <f>IF(ISERROR(VLOOKUP($B59,race3!$C:$I,7,FALSE)),0,VLOOKUP($B59,race3!$C:$I,7,FALSE))</f>
        <v>0</v>
      </c>
      <c r="H59" s="21">
        <f>IF(ISERROR(VLOOKUP($B59,race4!$C:$I,7,FALSE)),0,VLOOKUP($B59,race4!$C:$I,7,FALSE))</f>
        <v>26</v>
      </c>
      <c r="I59" s="22">
        <f>IF(ISERROR(VLOOKUP($B59,race5!$C:$I,7,FALSE)),0,VLOOKUP($B59,race5!$C:$I,7,FALSE))</f>
        <v>0</v>
      </c>
      <c r="J59" s="21">
        <f>IF(ISERROR(VLOOKUP($B59,race6!$C:$I,7,FALSE)),0,VLOOKUP($B59,race6!$C:$I,7,FALSE))</f>
        <v>0</v>
      </c>
      <c r="K59" s="21">
        <f>IF(ISERROR(VLOOKUP($B59,race7!$C:$I,7,FALSE)),0,VLOOKUP($B59,race7!$C:$I,7,FALSE))</f>
        <v>0</v>
      </c>
      <c r="L59" s="21">
        <f>IF(ISERROR(VLOOKUP($B59,race8!$C:$I,7,FALSE)),0,VLOOKUP($B59,race8!$C:$I,7,FALSE))</f>
        <v>0</v>
      </c>
      <c r="M59" s="21">
        <f>IF(ISERROR(VLOOKUP($B59,race9!$C:$I,7,FALSE)),0,VLOOKUP($B59,race9!$C:$I,7,FALSE))</f>
        <v>0</v>
      </c>
      <c r="N59" s="21">
        <f>IF(ISERROR(VLOOKUP($B59,race10!$C:$I,7,FALSE)),0,VLOOKUP($B59,race10!$C:$I,7,FALSE))</f>
        <v>0</v>
      </c>
      <c r="O59" s="23">
        <f t="shared" si="5"/>
        <v>2</v>
      </c>
      <c r="Q59"/>
      <c r="R59"/>
    </row>
    <row r="60" spans="1:18" s="31" customFormat="1" ht="12">
      <c r="A60" s="52">
        <v>21</v>
      </c>
      <c r="B60" s="28" t="s">
        <v>30</v>
      </c>
      <c r="C60" s="29">
        <f t="shared" si="4"/>
        <v>73</v>
      </c>
      <c r="D60" s="40" t="s">
        <v>46</v>
      </c>
      <c r="E60" s="21">
        <f>IF(ISERROR(VLOOKUP($B60,race1!$C:$I,7,FALSE)),0,VLOOKUP($B60,race1!$C:$I,7,FALSE))</f>
        <v>0</v>
      </c>
      <c r="F60" s="21">
        <f>IF(ISERROR(VLOOKUP($B60,race2!$C:$I,7,FALSE)),0,VLOOKUP($B60,race2!$C:$I,7,FALSE))</f>
        <v>12</v>
      </c>
      <c r="G60" s="21">
        <f>IF(ISERROR(VLOOKUP($B60,race3!$C:$I,7,FALSE)),0,VLOOKUP($B60,race3!$C:$I,7,FALSE))</f>
        <v>0</v>
      </c>
      <c r="H60" s="21">
        <f>IF(ISERROR(VLOOKUP($B60,race4!$C:$I,7,FALSE)),0,VLOOKUP($B60,race4!$C:$I,7,FALSE))</f>
        <v>6</v>
      </c>
      <c r="I60" s="22">
        <f>IF(ISERROR(VLOOKUP($B60,race5!$C:$I,7,FALSE)),0,VLOOKUP($B60,race5!$C:$I,7,FALSE))</f>
        <v>12</v>
      </c>
      <c r="J60" s="21">
        <f>IF(ISERROR(VLOOKUP($B60,race6!$C:$I,7,FALSE)),0,VLOOKUP($B60,race6!$C:$I,7,FALSE))</f>
        <v>7</v>
      </c>
      <c r="K60" s="21">
        <f>IF(ISERROR(VLOOKUP($B60,race7!$C:$I,7,FALSE)),0,VLOOKUP($B60,race7!$C:$I,7,FALSE))</f>
        <v>0</v>
      </c>
      <c r="L60" s="21">
        <f>IF(ISERROR(VLOOKUP($B60,race8!$C:$I,7,FALSE)),0,VLOOKUP($B60,race8!$C:$I,7,FALSE))</f>
        <v>15</v>
      </c>
      <c r="M60" s="21">
        <f>IF(ISERROR(VLOOKUP($B60,race9!$C:$I,7,FALSE)),0,VLOOKUP($B60,race9!$C:$I,7,FALSE))</f>
        <v>9</v>
      </c>
      <c r="N60" s="21">
        <f>IF(ISERROR(VLOOKUP($B60,race10!$C:$I,7,FALSE)),0,VLOOKUP($B60,race10!$C:$I,7,FALSE))</f>
        <v>12</v>
      </c>
      <c r="O60" s="23">
        <f t="shared" si="5"/>
        <v>7</v>
      </c>
      <c r="Q60"/>
      <c r="R60"/>
    </row>
    <row r="61" spans="1:18" s="31" customFormat="1" ht="12">
      <c r="A61" s="52">
        <v>22</v>
      </c>
      <c r="B61" s="32" t="s">
        <v>69</v>
      </c>
      <c r="C61" s="29">
        <f t="shared" si="4"/>
        <v>69</v>
      </c>
      <c r="D61" s="30" t="s">
        <v>46</v>
      </c>
      <c r="E61" s="21">
        <f>IF(ISERROR(VLOOKUP($B61,race1!$C:$I,7,FALSE)),0,VLOOKUP($B61,race1!$C:$I,7,FALSE))</f>
        <v>0</v>
      </c>
      <c r="F61" s="21">
        <f>IF(ISERROR(VLOOKUP($B61,race2!$C:$I,7,FALSE)),0,VLOOKUP($B61,race2!$C:$I,7,FALSE))</f>
        <v>0</v>
      </c>
      <c r="G61" s="21">
        <f>IF(ISERROR(VLOOKUP($B61,race3!$C:$I,7,FALSE)),0,VLOOKUP($B61,race3!$C:$I,7,FALSE))</f>
        <v>0</v>
      </c>
      <c r="H61" s="21">
        <f>IF(ISERROR(VLOOKUP($B61,race4!$C:$I,7,FALSE)),0,VLOOKUP($B61,race4!$C:$I,7,FALSE))</f>
        <v>24</v>
      </c>
      <c r="I61" s="22">
        <f>IF(ISERROR(VLOOKUP($B61,race5!$C:$I,7,FALSE)),0,VLOOKUP($B61,race5!$C:$I,7,FALSE))</f>
        <v>29</v>
      </c>
      <c r="J61" s="21">
        <f>IF(ISERROR(VLOOKUP($B61,race6!$C:$I,7,FALSE)),0,VLOOKUP($B61,race6!$C:$I,7,FALSE))</f>
        <v>16</v>
      </c>
      <c r="K61" s="21">
        <f>IF(ISERROR(VLOOKUP($B61,race7!$C:$I,7,FALSE)),0,VLOOKUP($B61,race7!$C:$I,7,FALSE))</f>
        <v>0</v>
      </c>
      <c r="L61" s="21">
        <f>IF(ISERROR(VLOOKUP($B61,race8!$C:$I,7,FALSE)),0,VLOOKUP($B61,race8!$C:$I,7,FALSE))</f>
        <v>0</v>
      </c>
      <c r="M61" s="21">
        <f>IF(ISERROR(VLOOKUP($B61,race9!$C:$I,7,FALSE)),0,VLOOKUP($B61,race9!$C:$I,7,FALSE))</f>
        <v>0</v>
      </c>
      <c r="N61" s="21">
        <f>IF(ISERROR(VLOOKUP($B61,race10!$C:$I,7,FALSE)),0,VLOOKUP($B61,race10!$C:$I,7,FALSE))</f>
        <v>0</v>
      </c>
      <c r="O61" s="23">
        <f t="shared" si="5"/>
        <v>3</v>
      </c>
      <c r="Q61"/>
      <c r="R61"/>
    </row>
    <row r="62" spans="1:18" s="31" customFormat="1" ht="12">
      <c r="A62" s="52">
        <v>23</v>
      </c>
      <c r="B62" s="32" t="s">
        <v>70</v>
      </c>
      <c r="C62" s="29">
        <f t="shared" si="4"/>
        <v>65</v>
      </c>
      <c r="D62" s="30" t="s">
        <v>46</v>
      </c>
      <c r="E62" s="21">
        <f>IF(ISERROR(VLOOKUP($B62,race1!$C:$I,7,FALSE)),0,VLOOKUP($B62,race1!$C:$I,7,FALSE))</f>
        <v>0</v>
      </c>
      <c r="F62" s="21">
        <f>IF(ISERROR(VLOOKUP($B62,race2!$C:$I,7,FALSE)),0,VLOOKUP($B62,race2!$C:$I,7,FALSE))</f>
        <v>29</v>
      </c>
      <c r="G62" s="21">
        <f>IF(ISERROR(VLOOKUP($B62,race3!$C:$I,7,FALSE)),0,VLOOKUP($B62,race3!$C:$I,7,FALSE))</f>
        <v>36</v>
      </c>
      <c r="H62" s="21">
        <f>IF(ISERROR(VLOOKUP($B62,race4!$C:$I,7,FALSE)),0,VLOOKUP($B62,race4!$C:$I,7,FALSE))</f>
        <v>0</v>
      </c>
      <c r="I62" s="22">
        <f>IF(ISERROR(VLOOKUP($B62,race5!$C:$I,7,FALSE)),0,VLOOKUP($B62,race5!$C:$I,7,FALSE))</f>
        <v>0</v>
      </c>
      <c r="J62" s="21">
        <f>IF(ISERROR(VLOOKUP($B62,race6!$C:$I,7,FALSE)),0,VLOOKUP($B62,race6!$C:$I,7,FALSE))</f>
        <v>0</v>
      </c>
      <c r="K62" s="21">
        <f>IF(ISERROR(VLOOKUP($B62,race7!$C:$I,7,FALSE)),0,VLOOKUP($B62,race7!$C:$I,7,FALSE))</f>
        <v>0</v>
      </c>
      <c r="L62" s="21">
        <f>IF(ISERROR(VLOOKUP($B62,race8!$C:$I,7,FALSE)),0,VLOOKUP($B62,race8!$C:$I,7,FALSE))</f>
        <v>0</v>
      </c>
      <c r="M62" s="21">
        <f>IF(ISERROR(VLOOKUP($B62,race9!$C:$I,7,FALSE)),0,VLOOKUP($B62,race9!$C:$I,7,FALSE))</f>
        <v>0</v>
      </c>
      <c r="N62" s="21">
        <f>IF(ISERROR(VLOOKUP($B62,race10!$C:$I,7,FALSE)),0,VLOOKUP($B62,race10!$C:$I,7,FALSE))</f>
        <v>0</v>
      </c>
      <c r="O62" s="23">
        <f t="shared" si="5"/>
        <v>2</v>
      </c>
      <c r="Q62"/>
      <c r="R62"/>
    </row>
    <row r="63" spans="1:18" s="31" customFormat="1" ht="12">
      <c r="A63" s="52">
        <v>24</v>
      </c>
      <c r="B63" s="28" t="s">
        <v>17</v>
      </c>
      <c r="C63" s="29">
        <f t="shared" si="4"/>
        <v>65</v>
      </c>
      <c r="D63" s="40" t="s">
        <v>46</v>
      </c>
      <c r="E63" s="21">
        <f>IF(ISERROR(VLOOKUP($B63,race1!$C:$I,7,FALSE)),0,VLOOKUP($B63,race1!$C:$I,7,FALSE))</f>
        <v>0</v>
      </c>
      <c r="F63" s="21">
        <f>IF(ISERROR(VLOOKUP($B63,race2!$C:$I,7,FALSE)),0,VLOOKUP($B63,race2!$C:$I,7,FALSE))</f>
        <v>0</v>
      </c>
      <c r="G63" s="21">
        <f>IF(ISERROR(VLOOKUP($B63,race3!$C:$I,7,FALSE)),0,VLOOKUP($B63,race3!$C:$I,7,FALSE))</f>
        <v>0</v>
      </c>
      <c r="H63" s="21">
        <f>IF(ISERROR(VLOOKUP($B63,race4!$C:$I,7,FALSE)),0,VLOOKUP($B63,race4!$C:$I,7,FALSE))</f>
        <v>0</v>
      </c>
      <c r="I63" s="22">
        <f>IF(ISERROR(VLOOKUP($B63,race5!$C:$I,7,FALSE)),0,VLOOKUP($B63,race5!$C:$I,7,FALSE))</f>
        <v>0</v>
      </c>
      <c r="J63" s="21">
        <f>IF(ISERROR(VLOOKUP($B63,race6!$C:$I,7,FALSE)),0,VLOOKUP($B63,race6!$C:$I,7,FALSE))</f>
        <v>0</v>
      </c>
      <c r="K63" s="21">
        <f>IF(ISERROR(VLOOKUP($B63,race7!$C:$I,7,FALSE)),0,VLOOKUP($B63,race7!$C:$I,7,FALSE))</f>
        <v>0</v>
      </c>
      <c r="L63" s="21">
        <f>IF(ISERROR(VLOOKUP($B63,race8!$C:$I,7,FALSE)),0,VLOOKUP($B63,race8!$C:$I,7,FALSE))</f>
        <v>0</v>
      </c>
      <c r="M63" s="21">
        <f>IF(ISERROR(VLOOKUP($B63,race9!$C:$I,7,FALSE)),0,VLOOKUP($B63,race9!$C:$I,7,FALSE))</f>
        <v>29</v>
      </c>
      <c r="N63" s="21">
        <f>IF(ISERROR(VLOOKUP($B63,race10!$C:$I,7,FALSE)),0,VLOOKUP($B63,race10!$C:$I,7,FALSE))</f>
        <v>36</v>
      </c>
      <c r="O63" s="23">
        <f t="shared" si="5"/>
        <v>2</v>
      </c>
      <c r="Q63"/>
      <c r="R63"/>
    </row>
    <row r="64" spans="1:18" s="31" customFormat="1" ht="12">
      <c r="A64" s="52">
        <v>25</v>
      </c>
      <c r="B64" s="32" t="s">
        <v>71</v>
      </c>
      <c r="C64" s="29">
        <f t="shared" si="4"/>
        <v>106</v>
      </c>
      <c r="D64" s="40" t="s">
        <v>46</v>
      </c>
      <c r="E64" s="21">
        <f>IF(ISERROR(VLOOKUP($B64,race1!$C:$I,7,FALSE)),0,VLOOKUP($B64,race1!$C:$I,7,FALSE))</f>
        <v>0</v>
      </c>
      <c r="F64" s="21">
        <f>IF(ISERROR(VLOOKUP($B64,race2!$C:$I,7,FALSE)),0,VLOOKUP($B64,race2!$C:$I,7,FALSE))</f>
        <v>0</v>
      </c>
      <c r="G64" s="21">
        <f>IF(ISERROR(VLOOKUP($B64,race3!$C:$I,7,FALSE)),0,VLOOKUP($B64,race3!$C:$I,7,FALSE))</f>
        <v>0</v>
      </c>
      <c r="H64" s="21">
        <f>IF(ISERROR(VLOOKUP($B64,race4!$C:$I,7,FALSE)),0,VLOOKUP($B64,race4!$C:$I,7,FALSE))</f>
        <v>29</v>
      </c>
      <c r="I64" s="22">
        <f>IF(ISERROR(VLOOKUP($B64,race5!$C:$I,7,FALSE)),0,VLOOKUP($B64,race5!$C:$I,7,FALSE))</f>
        <v>0</v>
      </c>
      <c r="J64" s="21">
        <f>IF(ISERROR(VLOOKUP($B64,race6!$C:$I,7,FALSE)),0,VLOOKUP($B64,race6!$C:$I,7,FALSE))</f>
        <v>45</v>
      </c>
      <c r="K64" s="21">
        <f>IF(ISERROR(VLOOKUP($B64,race7!$C:$I,7,FALSE)),0,VLOOKUP($B64,race7!$C:$I,7,FALSE))</f>
        <v>0</v>
      </c>
      <c r="L64" s="21">
        <f>IF(ISERROR(VLOOKUP($B64,race8!$C:$I,7,FALSE)),0,VLOOKUP($B64,race8!$C:$I,7,FALSE))</f>
        <v>32</v>
      </c>
      <c r="M64" s="21">
        <f>IF(ISERROR(VLOOKUP($B64,race9!$C:$I,7,FALSE)),0,VLOOKUP($B64,race9!$C:$I,7,FALSE))</f>
        <v>0</v>
      </c>
      <c r="N64" s="21">
        <f>IF(ISERROR(VLOOKUP($B64,race10!$C:$I,7,FALSE)),0,VLOOKUP($B64,race10!$C:$I,7,FALSE))</f>
        <v>0</v>
      </c>
      <c r="O64" s="23">
        <f t="shared" si="5"/>
        <v>3</v>
      </c>
      <c r="Q64"/>
      <c r="R64"/>
    </row>
    <row r="65" spans="1:18" s="31" customFormat="1" ht="12">
      <c r="A65" s="52">
        <v>26</v>
      </c>
      <c r="B65" s="32" t="s">
        <v>72</v>
      </c>
      <c r="C65" s="29">
        <f t="shared" si="4"/>
        <v>60</v>
      </c>
      <c r="D65" s="30" t="s">
        <v>46</v>
      </c>
      <c r="E65" s="21">
        <f>IF(ISERROR(VLOOKUP($B65,race1!$C:$I,7,FALSE)),0,VLOOKUP($B65,race1!$C:$I,7,FALSE))</f>
        <v>0</v>
      </c>
      <c r="F65" s="21">
        <f>IF(ISERROR(VLOOKUP($B65,race2!$C:$I,7,FALSE)),0,VLOOKUP($B65,race2!$C:$I,7,FALSE))</f>
        <v>22</v>
      </c>
      <c r="G65" s="21">
        <f>IF(ISERROR(VLOOKUP($B65,race3!$C:$I,7,FALSE)),0,VLOOKUP($B65,race3!$C:$I,7,FALSE))</f>
        <v>0</v>
      </c>
      <c r="H65" s="21">
        <f>IF(ISERROR(VLOOKUP($B65,race4!$C:$I,7,FALSE)),0,VLOOKUP($B65,race4!$C:$I,7,FALSE))</f>
        <v>0</v>
      </c>
      <c r="I65" s="22">
        <f>IF(ISERROR(VLOOKUP($B65,race5!$C:$I,7,FALSE)),0,VLOOKUP($B65,race5!$C:$I,7,FALSE))</f>
        <v>0</v>
      </c>
      <c r="J65" s="21">
        <f>IF(ISERROR(VLOOKUP($B65,race6!$C:$I,7,FALSE)),0,VLOOKUP($B65,race6!$C:$I,7,FALSE))</f>
        <v>18</v>
      </c>
      <c r="K65" s="21">
        <f>IF(ISERROR(VLOOKUP($B65,race7!$C:$I,7,FALSE)),0,VLOOKUP($B65,race7!$C:$I,7,FALSE))</f>
        <v>0</v>
      </c>
      <c r="L65" s="21">
        <f>IF(ISERROR(VLOOKUP($B65,race8!$C:$I,7,FALSE)),0,VLOOKUP($B65,race8!$C:$I,7,FALSE))</f>
        <v>20</v>
      </c>
      <c r="M65" s="21">
        <f>IF(ISERROR(VLOOKUP($B65,race9!$C:$I,7,FALSE)),0,VLOOKUP($B65,race9!$C:$I,7,FALSE))</f>
        <v>0</v>
      </c>
      <c r="N65" s="21">
        <f>IF(ISERROR(VLOOKUP($B65,race10!$C:$I,7,FALSE)),0,VLOOKUP($B65,race10!$C:$I,7,FALSE))</f>
        <v>0</v>
      </c>
      <c r="O65" s="23">
        <f t="shared" si="5"/>
        <v>3</v>
      </c>
      <c r="Q65"/>
      <c r="R65"/>
    </row>
    <row r="66" spans="1:18" s="31" customFormat="1" ht="13.5" customHeight="1">
      <c r="A66" s="52">
        <v>27</v>
      </c>
      <c r="B66" s="28" t="s">
        <v>18</v>
      </c>
      <c r="C66" s="29">
        <f t="shared" si="4"/>
        <v>58</v>
      </c>
      <c r="D66" s="40" t="s">
        <v>46</v>
      </c>
      <c r="E66" s="21">
        <f>IF(ISERROR(VLOOKUP($B66,race1!$C:$I,7,FALSE)),0,VLOOKUP($B66,race1!$C:$I,7,FALSE))</f>
        <v>0</v>
      </c>
      <c r="F66" s="21">
        <f>IF(ISERROR(VLOOKUP($B66,race2!$C:$I,7,FALSE)),0,VLOOKUP($B66,race2!$C:$I,7,FALSE))</f>
        <v>0</v>
      </c>
      <c r="G66" s="21">
        <f>IF(ISERROR(VLOOKUP($B66,race3!$C:$I,7,FALSE)),0,VLOOKUP($B66,race3!$C:$I,7,FALSE))</f>
        <v>0</v>
      </c>
      <c r="H66" s="21">
        <f>IF(ISERROR(VLOOKUP($B66,race4!$C:$I,7,FALSE)),0,VLOOKUP($B66,race4!$C:$I,7,FALSE))</f>
        <v>0</v>
      </c>
      <c r="I66" s="22">
        <f>IF(ISERROR(VLOOKUP($B66,race5!$C:$I,7,FALSE)),0,VLOOKUP($B66,race5!$C:$I,7,FALSE))</f>
        <v>0</v>
      </c>
      <c r="J66" s="21">
        <f>IF(ISERROR(VLOOKUP($B66,race6!$C:$I,7,FALSE)),0,VLOOKUP($B66,race6!$C:$I,7,FALSE))</f>
        <v>0</v>
      </c>
      <c r="K66" s="21">
        <f>IF(ISERROR(VLOOKUP($B66,race7!$C:$I,7,FALSE)),0,VLOOKUP($B66,race7!$C:$I,7,FALSE))</f>
        <v>0</v>
      </c>
      <c r="L66" s="21">
        <f>IF(ISERROR(VLOOKUP($B66,race8!$C:$I,7,FALSE)),0,VLOOKUP($B66,race8!$C:$I,7,FALSE))</f>
        <v>0</v>
      </c>
      <c r="M66" s="21">
        <f>IF(ISERROR(VLOOKUP($B66,race9!$C:$I,7,FALSE)),0,VLOOKUP($B66,race9!$C:$I,7,FALSE))</f>
        <v>26</v>
      </c>
      <c r="N66" s="21">
        <f>IF(ISERROR(VLOOKUP($B66,race10!$C:$I,7,FALSE)),0,VLOOKUP($B66,race10!$C:$I,7,FALSE))</f>
        <v>32</v>
      </c>
      <c r="O66" s="23">
        <f t="shared" si="5"/>
        <v>2</v>
      </c>
      <c r="Q66"/>
      <c r="R66"/>
    </row>
    <row r="67" spans="1:18" s="31" customFormat="1" ht="12">
      <c r="A67" s="52">
        <v>28</v>
      </c>
      <c r="B67" s="33" t="s">
        <v>73</v>
      </c>
      <c r="C67" s="29">
        <f t="shared" si="4"/>
        <v>53</v>
      </c>
      <c r="D67" s="40" t="s">
        <v>46</v>
      </c>
      <c r="E67" s="21">
        <f>IF(ISERROR(VLOOKUP($B67,race1!$C:$I,7,FALSE)),0,VLOOKUP($B67,race1!$C:$I,7,FALSE))</f>
        <v>0</v>
      </c>
      <c r="F67" s="21">
        <f>IF(ISERROR(VLOOKUP($B67,race2!$C:$I,7,FALSE)),0,VLOOKUP($B67,race2!$C:$I,7,FALSE))</f>
        <v>0</v>
      </c>
      <c r="G67" s="21">
        <f>IF(ISERROR(VLOOKUP($B67,race3!$C:$I,7,FALSE)),0,VLOOKUP($B67,race3!$C:$I,7,FALSE))</f>
        <v>29</v>
      </c>
      <c r="H67" s="21">
        <f>IF(ISERROR(VLOOKUP($B67,race4!$C:$I,7,FALSE)),0,VLOOKUP($B67,race4!$C:$I,7,FALSE))</f>
        <v>0</v>
      </c>
      <c r="I67" s="22">
        <f>IF(ISERROR(VLOOKUP($B67,race5!$C:$I,7,FALSE)),0,VLOOKUP($B67,race5!$C:$I,7,FALSE))</f>
        <v>24</v>
      </c>
      <c r="J67" s="21">
        <f>IF(ISERROR(VLOOKUP($B67,race6!$C:$I,7,FALSE)),0,VLOOKUP($B67,race6!$C:$I,7,FALSE))</f>
        <v>0</v>
      </c>
      <c r="K67" s="21">
        <f>IF(ISERROR(VLOOKUP($B67,race7!$C:$I,7,FALSE)),0,VLOOKUP($B67,race7!$C:$I,7,FALSE))</f>
        <v>0</v>
      </c>
      <c r="L67" s="21">
        <f>IF(ISERROR(VLOOKUP($B67,race8!$C:$I,7,FALSE)),0,VLOOKUP($B67,race8!$C:$I,7,FALSE))</f>
        <v>0</v>
      </c>
      <c r="M67" s="21">
        <f>IF(ISERROR(VLOOKUP($B67,race9!$C:$I,7,FALSE)),0,VLOOKUP($B67,race9!$C:$I,7,FALSE))</f>
        <v>0</v>
      </c>
      <c r="N67" s="21">
        <f>IF(ISERROR(VLOOKUP($B67,race10!$C:$I,7,FALSE)),0,VLOOKUP($B67,race10!$C:$I,7,FALSE))</f>
        <v>0</v>
      </c>
      <c r="O67" s="23">
        <f t="shared" si="5"/>
        <v>2</v>
      </c>
      <c r="Q67"/>
      <c r="R67"/>
    </row>
    <row r="68" spans="1:18" s="31" customFormat="1" ht="12">
      <c r="A68" s="52">
        <v>29</v>
      </c>
      <c r="B68" s="28" t="s">
        <v>19</v>
      </c>
      <c r="C68" s="29">
        <f t="shared" si="4"/>
        <v>53</v>
      </c>
      <c r="D68" s="40" t="s">
        <v>46</v>
      </c>
      <c r="E68" s="21">
        <f>IF(ISERROR(VLOOKUP($B68,race1!$C:$I,7,FALSE)),0,VLOOKUP($B68,race1!$C:$I,7,FALSE))</f>
        <v>0</v>
      </c>
      <c r="F68" s="21">
        <f>IF(ISERROR(VLOOKUP($B68,race2!$C:$I,7,FALSE)),0,VLOOKUP($B68,race2!$C:$I,7,FALSE))</f>
        <v>0</v>
      </c>
      <c r="G68" s="21">
        <f>IF(ISERROR(VLOOKUP($B68,race3!$C:$I,7,FALSE)),0,VLOOKUP($B68,race3!$C:$I,7,FALSE))</f>
        <v>0</v>
      </c>
      <c r="H68" s="21">
        <f>IF(ISERROR(VLOOKUP($B68,race4!$C:$I,7,FALSE)),0,VLOOKUP($B68,race4!$C:$I,7,FALSE))</f>
        <v>0</v>
      </c>
      <c r="I68" s="22">
        <f>IF(ISERROR(VLOOKUP($B68,race5!$C:$I,7,FALSE)),0,VLOOKUP($B68,race5!$C:$I,7,FALSE))</f>
        <v>0</v>
      </c>
      <c r="J68" s="21">
        <f>IF(ISERROR(VLOOKUP($B68,race6!$C:$I,7,FALSE)),0,VLOOKUP($B68,race6!$C:$I,7,FALSE))</f>
        <v>0</v>
      </c>
      <c r="K68" s="21">
        <f>IF(ISERROR(VLOOKUP($B68,race7!$C:$I,7,FALSE)),0,VLOOKUP($B68,race7!$C:$I,7,FALSE))</f>
        <v>0</v>
      </c>
      <c r="L68" s="21">
        <f>IF(ISERROR(VLOOKUP($B68,race8!$C:$I,7,FALSE)),0,VLOOKUP($B68,race8!$C:$I,7,FALSE))</f>
        <v>0</v>
      </c>
      <c r="M68" s="21">
        <f>IF(ISERROR(VLOOKUP($B68,race9!$C:$I,7,FALSE)),0,VLOOKUP($B68,race9!$C:$I,7,FALSE))</f>
        <v>24</v>
      </c>
      <c r="N68" s="21">
        <f>IF(ISERROR(VLOOKUP($B68,race10!$C:$I,7,FALSE)),0,VLOOKUP($B68,race10!$C:$I,7,FALSE))</f>
        <v>29</v>
      </c>
      <c r="O68" s="23">
        <f t="shared" si="5"/>
        <v>2</v>
      </c>
      <c r="Q68"/>
      <c r="R68"/>
    </row>
    <row r="69" spans="1:18" s="31" customFormat="1" ht="12">
      <c r="A69" s="52">
        <v>30</v>
      </c>
      <c r="B69" s="33" t="s">
        <v>29</v>
      </c>
      <c r="C69" s="29">
        <f t="shared" si="4"/>
        <v>54</v>
      </c>
      <c r="D69" s="30" t="s">
        <v>46</v>
      </c>
      <c r="E69" s="21">
        <f>IF(ISERROR(VLOOKUP($B69,race1!$C:$I,7,FALSE)),0,VLOOKUP($B69,race1!$C:$I,7,FALSE))</f>
        <v>0</v>
      </c>
      <c r="F69" s="21">
        <f>IF(ISERROR(VLOOKUP($B69,race2!$C:$I,7,FALSE)),0,VLOOKUP($B69,race2!$C:$I,7,FALSE))</f>
        <v>0</v>
      </c>
      <c r="G69" s="21">
        <f>IF(ISERROR(VLOOKUP($B69,race3!$C:$I,7,FALSE)),0,VLOOKUP($B69,race3!$C:$I,7,FALSE))</f>
        <v>20</v>
      </c>
      <c r="H69" s="21">
        <f>IF(ISERROR(VLOOKUP($B69,race4!$C:$I,7,FALSE)),0,VLOOKUP($B69,race4!$C:$I,7,FALSE))</f>
        <v>11</v>
      </c>
      <c r="I69" s="22">
        <f>IF(ISERROR(VLOOKUP($B69,race5!$C:$I,7,FALSE)),0,VLOOKUP($B69,race5!$C:$I,7,FALSE))</f>
        <v>10</v>
      </c>
      <c r="J69" s="21">
        <f>IF(ISERROR(VLOOKUP($B69,race6!$C:$I,7,FALSE)),0,VLOOKUP($B69,race6!$C:$I,7,FALSE))</f>
        <v>3</v>
      </c>
      <c r="K69" s="21">
        <f>IF(ISERROR(VLOOKUP($B69,race7!$C:$I,7,FALSE)),0,VLOOKUP($B69,race7!$C:$I,7,FALSE))</f>
        <v>0</v>
      </c>
      <c r="L69" s="21">
        <f>IF(ISERROR(VLOOKUP($B69,race8!$C:$I,7,FALSE)),0,VLOOKUP($B69,race8!$C:$I,7,FALSE))</f>
        <v>0</v>
      </c>
      <c r="M69" s="21">
        <f>IF(ISERROR(VLOOKUP($B69,race9!$C:$I,7,FALSE)),0,VLOOKUP($B69,race9!$C:$I,7,FALSE))</f>
        <v>10</v>
      </c>
      <c r="N69" s="21">
        <f>IF(ISERROR(VLOOKUP($B69,race10!$C:$I,7,FALSE)),0,VLOOKUP($B69,race10!$C:$I,7,FALSE))</f>
        <v>0</v>
      </c>
      <c r="O69" s="23">
        <f t="shared" si="5"/>
        <v>5</v>
      </c>
      <c r="Q69"/>
      <c r="R69"/>
    </row>
    <row r="70" spans="1:18" s="31" customFormat="1" ht="12">
      <c r="A70" s="52">
        <v>31</v>
      </c>
      <c r="B70" s="28" t="s">
        <v>28</v>
      </c>
      <c r="C70" s="29">
        <f t="shared" si="4"/>
        <v>53</v>
      </c>
      <c r="D70" s="40" t="s">
        <v>46</v>
      </c>
      <c r="E70" s="21">
        <f>IF(ISERROR(VLOOKUP($B70,race1!$C:$I,7,FALSE)),0,VLOOKUP($B70,race1!$C:$I,7,FALSE))</f>
        <v>0</v>
      </c>
      <c r="F70" s="21">
        <f>IF(ISERROR(VLOOKUP($B70,race2!$C:$I,7,FALSE)),0,VLOOKUP($B70,race2!$C:$I,7,FALSE))</f>
        <v>0</v>
      </c>
      <c r="G70" s="21">
        <f>IF(ISERROR(VLOOKUP($B70,race3!$C:$I,7,FALSE)),0,VLOOKUP($B70,race3!$C:$I,7,FALSE))</f>
        <v>0</v>
      </c>
      <c r="H70" s="21">
        <f>IF(ISERROR(VLOOKUP($B70,race4!$C:$I,7,FALSE)),0,VLOOKUP($B70,race4!$C:$I,7,FALSE))</f>
        <v>10</v>
      </c>
      <c r="I70" s="22">
        <f>IF(ISERROR(VLOOKUP($B70,race5!$C:$I,7,FALSE)),0,VLOOKUP($B70,race5!$C:$I,7,FALSE))</f>
        <v>11</v>
      </c>
      <c r="J70" s="21">
        <f>IF(ISERROR(VLOOKUP($B70,race6!$C:$I,7,FALSE)),0,VLOOKUP($B70,race6!$C:$I,7,FALSE))</f>
        <v>8</v>
      </c>
      <c r="K70" s="21">
        <f>IF(ISERROR(VLOOKUP($B70,race7!$C:$I,7,FALSE)),0,VLOOKUP($B70,race7!$C:$I,7,FALSE))</f>
        <v>0</v>
      </c>
      <c r="L70" s="21">
        <f>IF(ISERROR(VLOOKUP($B70,race8!$C:$I,7,FALSE)),0,VLOOKUP($B70,race8!$C:$I,7,FALSE))</f>
        <v>0</v>
      </c>
      <c r="M70" s="21">
        <f>IF(ISERROR(VLOOKUP($B70,race9!$C:$I,7,FALSE)),0,VLOOKUP($B70,race9!$C:$I,7,FALSE))</f>
        <v>11</v>
      </c>
      <c r="N70" s="21">
        <f>IF(ISERROR(VLOOKUP($B70,race10!$C:$I,7,FALSE)),0,VLOOKUP($B70,race10!$C:$I,7,FALSE))</f>
        <v>13</v>
      </c>
      <c r="O70" s="23">
        <f t="shared" si="5"/>
        <v>5</v>
      </c>
      <c r="Q70"/>
      <c r="R70"/>
    </row>
    <row r="71" spans="1:18" s="31" customFormat="1" ht="12">
      <c r="A71" s="52">
        <v>32</v>
      </c>
      <c r="B71" s="28" t="s">
        <v>12</v>
      </c>
      <c r="C71" s="29">
        <f t="shared" si="4"/>
        <v>50</v>
      </c>
      <c r="D71" s="40" t="s">
        <v>46</v>
      </c>
      <c r="E71" s="21">
        <f>IF(ISERROR(VLOOKUP($B71,race1!$C:$I,7,FALSE)),0,VLOOKUP($B71,race1!$C:$I,7,FALSE))</f>
        <v>0</v>
      </c>
      <c r="F71" s="21">
        <f>IF(ISERROR(VLOOKUP($B71,race2!$C:$I,7,FALSE)),0,VLOOKUP($B71,race2!$C:$I,7,FALSE))</f>
        <v>0</v>
      </c>
      <c r="G71" s="21">
        <f>IF(ISERROR(VLOOKUP($B71,race3!$C:$I,7,FALSE)),0,VLOOKUP($B71,race3!$C:$I,7,FALSE))</f>
        <v>0</v>
      </c>
      <c r="H71" s="21">
        <f>IF(ISERROR(VLOOKUP($B71,race4!$C:$I,7,FALSE)),0,VLOOKUP($B71,race4!$C:$I,7,FALSE))</f>
        <v>0</v>
      </c>
      <c r="I71" s="22">
        <f>IF(ISERROR(VLOOKUP($B71,race5!$C:$I,7,FALSE)),0,VLOOKUP($B71,race5!$C:$I,7,FALSE))</f>
        <v>0</v>
      </c>
      <c r="J71" s="21">
        <f>IF(ISERROR(VLOOKUP($B71,race6!$C:$I,7,FALSE)),0,VLOOKUP($B71,race6!$C:$I,7,FALSE))</f>
        <v>0</v>
      </c>
      <c r="K71" s="21">
        <f>IF(ISERROR(VLOOKUP($B71,race7!$C:$I,7,FALSE)),0,VLOOKUP($B71,race7!$C:$I,7,FALSE))</f>
        <v>0</v>
      </c>
      <c r="L71" s="21">
        <f>IF(ISERROR(VLOOKUP($B71,race8!$C:$I,7,FALSE)),0,VLOOKUP($B71,race8!$C:$I,7,FALSE))</f>
        <v>0</v>
      </c>
      <c r="M71" s="21">
        <f>IF(ISERROR(VLOOKUP($B71,race9!$C:$I,7,FALSE)),0,VLOOKUP($B71,race9!$C:$I,7,FALSE))</f>
        <v>50</v>
      </c>
      <c r="N71" s="21">
        <f>IF(ISERROR(VLOOKUP($B71,race10!$C:$I,7,FALSE)),0,VLOOKUP($B71,race10!$C:$I,7,FALSE))</f>
        <v>0</v>
      </c>
      <c r="O71" s="23">
        <f t="shared" si="5"/>
        <v>1</v>
      </c>
      <c r="Q71"/>
      <c r="R71"/>
    </row>
    <row r="72" spans="1:18" s="31" customFormat="1" ht="12">
      <c r="A72" s="52">
        <v>33</v>
      </c>
      <c r="B72" s="28" t="s">
        <v>74</v>
      </c>
      <c r="C72" s="29">
        <f t="shared" si="4"/>
        <v>48</v>
      </c>
      <c r="D72" s="40" t="s">
        <v>46</v>
      </c>
      <c r="E72" s="21">
        <f>IF(ISERROR(VLOOKUP($B72,race1!$C:$I,7,FALSE)),0,VLOOKUP($B72,race1!$C:$I,7,FALSE))</f>
        <v>0</v>
      </c>
      <c r="F72" s="21">
        <f>IF(ISERROR(VLOOKUP($B72,race2!$C:$I,7,FALSE)),0,VLOOKUP($B72,race2!$C:$I,7,FALSE))</f>
        <v>0</v>
      </c>
      <c r="G72" s="21">
        <f>IF(ISERROR(VLOOKUP($B72,race3!$C:$I,7,FALSE)),0,VLOOKUP($B72,race3!$C:$I,7,FALSE))</f>
        <v>26</v>
      </c>
      <c r="H72" s="21">
        <f>IF(ISERROR(VLOOKUP($B72,race4!$C:$I,7,FALSE)),0,VLOOKUP($B72,race4!$C:$I,7,FALSE))</f>
        <v>22</v>
      </c>
      <c r="I72" s="22">
        <f>IF(ISERROR(VLOOKUP($B72,race5!$C:$I,7,FALSE)),0,VLOOKUP($B72,race5!$C:$I,7,FALSE))</f>
        <v>0</v>
      </c>
      <c r="J72" s="21">
        <f>IF(ISERROR(VLOOKUP($B72,race6!$C:$I,7,FALSE)),0,VLOOKUP($B72,race6!$C:$I,7,FALSE))</f>
        <v>0</v>
      </c>
      <c r="K72" s="21">
        <f>IF(ISERROR(VLOOKUP($B72,race7!$C:$I,7,FALSE)),0,VLOOKUP($B72,race7!$C:$I,7,FALSE))</f>
        <v>0</v>
      </c>
      <c r="L72" s="21">
        <f>IF(ISERROR(VLOOKUP($B72,race8!$C:$I,7,FALSE)),0,VLOOKUP($B72,race8!$C:$I,7,FALSE))</f>
        <v>0</v>
      </c>
      <c r="M72" s="21">
        <f>IF(ISERROR(VLOOKUP($B72,race9!$C:$I,7,FALSE)),0,VLOOKUP($B72,race9!$C:$I,7,FALSE))</f>
        <v>0</v>
      </c>
      <c r="N72" s="21">
        <f>IF(ISERROR(VLOOKUP($B72,race10!$C:$I,7,FALSE)),0,VLOOKUP($B72,race10!$C:$I,7,FALSE))</f>
        <v>0</v>
      </c>
      <c r="O72" s="23">
        <f t="shared" si="5"/>
        <v>2</v>
      </c>
      <c r="Q72"/>
      <c r="R72"/>
    </row>
    <row r="73" spans="1:18" s="31" customFormat="1" ht="12">
      <c r="A73" s="52">
        <v>34</v>
      </c>
      <c r="B73" s="28" t="s">
        <v>21</v>
      </c>
      <c r="C73" s="29">
        <f t="shared" si="4"/>
        <v>46</v>
      </c>
      <c r="D73" s="40" t="s">
        <v>46</v>
      </c>
      <c r="E73" s="21">
        <f>IF(ISERROR(VLOOKUP($B73,race1!$C:$I,7,FALSE)),0,VLOOKUP($B73,race1!$C:$I,7,FALSE))</f>
        <v>0</v>
      </c>
      <c r="F73" s="21">
        <f>IF(ISERROR(VLOOKUP($B73,race2!$C:$I,7,FALSE)),0,VLOOKUP($B73,race2!$C:$I,7,FALSE))</f>
        <v>0</v>
      </c>
      <c r="G73" s="21">
        <f>IF(ISERROR(VLOOKUP($B73,race3!$C:$I,7,FALSE)),0,VLOOKUP($B73,race3!$C:$I,7,FALSE))</f>
        <v>0</v>
      </c>
      <c r="H73" s="21">
        <f>IF(ISERROR(VLOOKUP($B73,race4!$C:$I,7,FALSE)),0,VLOOKUP($B73,race4!$C:$I,7,FALSE))</f>
        <v>0</v>
      </c>
      <c r="I73" s="22">
        <f>IF(ISERROR(VLOOKUP($B73,race5!$C:$I,7,FALSE)),0,VLOOKUP($B73,race5!$C:$I,7,FALSE))</f>
        <v>0</v>
      </c>
      <c r="J73" s="21">
        <f>IF(ISERROR(VLOOKUP($B73,race6!$C:$I,7,FALSE)),0,VLOOKUP($B73,race6!$C:$I,7,FALSE))</f>
        <v>0</v>
      </c>
      <c r="K73" s="21">
        <f>IF(ISERROR(VLOOKUP($B73,race7!$C:$I,7,FALSE)),0,VLOOKUP($B73,race7!$C:$I,7,FALSE))</f>
        <v>0</v>
      </c>
      <c r="L73" s="21">
        <f>IF(ISERROR(VLOOKUP($B73,race8!$C:$I,7,FALSE)),0,VLOOKUP($B73,race8!$C:$I,7,FALSE))</f>
        <v>0</v>
      </c>
      <c r="M73" s="21">
        <f>IF(ISERROR(VLOOKUP($B73,race9!$C:$I,7,FALSE)),0,VLOOKUP($B73,race9!$C:$I,7,FALSE))</f>
        <v>20</v>
      </c>
      <c r="N73" s="21">
        <f>IF(ISERROR(VLOOKUP($B73,race10!$C:$I,7,FALSE)),0,VLOOKUP($B73,race10!$C:$I,7,FALSE))</f>
        <v>26</v>
      </c>
      <c r="O73" s="23">
        <f t="shared" si="5"/>
        <v>2</v>
      </c>
      <c r="Q73"/>
      <c r="R73"/>
    </row>
    <row r="74" spans="1:18" s="31" customFormat="1" ht="12">
      <c r="A74" s="52">
        <v>35</v>
      </c>
      <c r="B74" s="32" t="s">
        <v>71</v>
      </c>
      <c r="C74" s="29">
        <f t="shared" si="4"/>
        <v>106</v>
      </c>
      <c r="D74" s="40" t="s">
        <v>46</v>
      </c>
      <c r="E74" s="21">
        <f>IF(ISERROR(VLOOKUP($B74,race1!$C:$I,7,FALSE)),0,VLOOKUP($B74,race1!$C:$I,7,FALSE))</f>
        <v>0</v>
      </c>
      <c r="F74" s="21">
        <f>IF(ISERROR(VLOOKUP($B74,race2!$C:$I,7,FALSE)),0,VLOOKUP($B74,race2!$C:$I,7,FALSE))</f>
        <v>0</v>
      </c>
      <c r="G74" s="21">
        <f>IF(ISERROR(VLOOKUP($B74,race3!$C:$I,7,FALSE)),0,VLOOKUP($B74,race3!$C:$I,7,FALSE))</f>
        <v>0</v>
      </c>
      <c r="H74" s="21">
        <f>IF(ISERROR(VLOOKUP($B74,race4!$C:$I,7,FALSE)),0,VLOOKUP($B74,race4!$C:$I,7,FALSE))</f>
        <v>29</v>
      </c>
      <c r="I74" s="22">
        <f>IF(ISERROR(VLOOKUP($B74,race5!$C:$I,7,FALSE)),0,VLOOKUP($B74,race5!$C:$I,7,FALSE))</f>
        <v>0</v>
      </c>
      <c r="J74" s="21">
        <f>IF(ISERROR(VLOOKUP($B74,race6!$C:$I,7,FALSE)),0,VLOOKUP($B74,race6!$C:$I,7,FALSE))</f>
        <v>45</v>
      </c>
      <c r="K74" s="21">
        <f>IF(ISERROR(VLOOKUP($B74,race7!$C:$I,7,FALSE)),0,VLOOKUP($B74,race7!$C:$I,7,FALSE))</f>
        <v>0</v>
      </c>
      <c r="L74" s="21">
        <f>IF(ISERROR(VLOOKUP($B74,race8!$C:$I,7,FALSE)),0,VLOOKUP($B74,race8!$C:$I,7,FALSE))</f>
        <v>32</v>
      </c>
      <c r="M74" s="21">
        <f>IF(ISERROR(VLOOKUP($B74,race9!$C:$I,7,FALSE)),0,VLOOKUP($B74,race9!$C:$I,7,FALSE))</f>
        <v>0</v>
      </c>
      <c r="N74" s="21">
        <f>IF(ISERROR(VLOOKUP($B74,race10!$C:$I,7,FALSE)),0,VLOOKUP($B74,race10!$C:$I,7,FALSE))</f>
        <v>0</v>
      </c>
      <c r="O74" s="23">
        <f t="shared" si="5"/>
        <v>3</v>
      </c>
      <c r="Q74"/>
      <c r="R74"/>
    </row>
    <row r="75" spans="1:18" s="31" customFormat="1" ht="12">
      <c r="A75" s="52">
        <v>36</v>
      </c>
      <c r="B75" s="28" t="s">
        <v>26</v>
      </c>
      <c r="C75" s="29">
        <f t="shared" si="4"/>
        <v>45</v>
      </c>
      <c r="D75" s="40" t="s">
        <v>46</v>
      </c>
      <c r="E75" s="21">
        <f>IF(ISERROR(VLOOKUP($B75,race1!$C:$I,7,FALSE)),0,VLOOKUP($B75,race1!$C:$I,7,FALSE))</f>
        <v>0</v>
      </c>
      <c r="F75" s="21">
        <f>IF(ISERROR(VLOOKUP($B75,race2!$C:$I,7,FALSE)),0,VLOOKUP($B75,race2!$C:$I,7,FALSE))</f>
        <v>0</v>
      </c>
      <c r="G75" s="21">
        <f>IF(ISERROR(VLOOKUP($B75,race3!$C:$I,7,FALSE)),0,VLOOKUP($B75,race3!$C:$I,7,FALSE))</f>
        <v>0</v>
      </c>
      <c r="H75" s="21">
        <f>IF(ISERROR(VLOOKUP($B75,race4!$C:$I,7,FALSE)),0,VLOOKUP($B75,race4!$C:$I,7,FALSE))</f>
        <v>0</v>
      </c>
      <c r="I75" s="22">
        <f>IF(ISERROR(VLOOKUP($B75,race5!$C:$I,7,FALSE)),0,VLOOKUP($B75,race5!$C:$I,7,FALSE))</f>
        <v>0</v>
      </c>
      <c r="J75" s="21">
        <f>IF(ISERROR(VLOOKUP($B75,race6!$C:$I,7,FALSE)),0,VLOOKUP($B75,race6!$C:$I,7,FALSE))</f>
        <v>0</v>
      </c>
      <c r="K75" s="21">
        <f>IF(ISERROR(VLOOKUP($B75,race7!$C:$I,7,FALSE)),0,VLOOKUP($B75,race7!$C:$I,7,FALSE))</f>
        <v>0</v>
      </c>
      <c r="L75" s="21">
        <f>IF(ISERROR(VLOOKUP($B75,race8!$C:$I,7,FALSE)),0,VLOOKUP($B75,race8!$C:$I,7,FALSE))</f>
        <v>14</v>
      </c>
      <c r="M75" s="21">
        <f>IF(ISERROR(VLOOKUP($B75,race9!$C:$I,7,FALSE)),0,VLOOKUP($B75,race9!$C:$I,7,FALSE))</f>
        <v>13</v>
      </c>
      <c r="N75" s="21">
        <f>IF(ISERROR(VLOOKUP($B75,race10!$C:$I,7,FALSE)),0,VLOOKUP($B75,race10!$C:$I,7,FALSE))</f>
        <v>18</v>
      </c>
      <c r="O75" s="23">
        <f t="shared" si="5"/>
        <v>3</v>
      </c>
      <c r="Q75"/>
      <c r="R75"/>
    </row>
    <row r="76" spans="1:18" s="31" customFormat="1" ht="12">
      <c r="A76" s="52">
        <v>37</v>
      </c>
      <c r="B76" s="28" t="s">
        <v>75</v>
      </c>
      <c r="C76" s="29">
        <f t="shared" si="4"/>
        <v>40</v>
      </c>
      <c r="D76" s="30" t="s">
        <v>46</v>
      </c>
      <c r="E76" s="21">
        <f>IF(ISERROR(VLOOKUP($B76,race1!$C:$I,7,FALSE)),0,VLOOKUP($B76,race1!$C:$I,7,FALSE))</f>
        <v>0</v>
      </c>
      <c r="F76" s="21">
        <f>IF(ISERROR(VLOOKUP($B76,race2!$C:$I,7,FALSE)),0,VLOOKUP($B76,race2!$C:$I,7,FALSE))</f>
        <v>0</v>
      </c>
      <c r="G76" s="21">
        <f>IF(ISERROR(VLOOKUP($B76,race3!$C:$I,7,FALSE)),0,VLOOKUP($B76,race3!$C:$I,7,FALSE))</f>
        <v>0</v>
      </c>
      <c r="H76" s="21">
        <f>IF(ISERROR(VLOOKUP($B76,race4!$C:$I,7,FALSE)),0,VLOOKUP($B76,race4!$C:$I,7,FALSE))</f>
        <v>0</v>
      </c>
      <c r="I76" s="22">
        <f>IF(ISERROR(VLOOKUP($B76,race5!$C:$I,7,FALSE)),0,VLOOKUP($B76,race5!$C:$I,7,FALSE))</f>
        <v>0</v>
      </c>
      <c r="J76" s="21">
        <f>IF(ISERROR(VLOOKUP($B76,race6!$C:$I,7,FALSE)),0,VLOOKUP($B76,race6!$C:$I,7,FALSE))</f>
        <v>40</v>
      </c>
      <c r="K76" s="21">
        <f>IF(ISERROR(VLOOKUP($B76,race7!$C:$I,7,FALSE)),0,VLOOKUP($B76,race7!$C:$I,7,FALSE))</f>
        <v>0</v>
      </c>
      <c r="L76" s="21">
        <f>IF(ISERROR(VLOOKUP($B76,race8!$C:$I,7,FALSE)),0,VLOOKUP($B76,race8!$C:$I,7,FALSE))</f>
        <v>0</v>
      </c>
      <c r="M76" s="21">
        <f>IF(ISERROR(VLOOKUP($B76,race9!$C:$I,7,FALSE)),0,VLOOKUP($B76,race9!$C:$I,7,FALSE))</f>
        <v>0</v>
      </c>
      <c r="N76" s="21">
        <f>IF(ISERROR(VLOOKUP($B76,race10!$C:$I,7,FALSE)),0,VLOOKUP($B76,race10!$C:$I,7,FALSE))</f>
        <v>0</v>
      </c>
      <c r="O76" s="23">
        <f t="shared" si="5"/>
        <v>1</v>
      </c>
      <c r="Q76"/>
      <c r="R76"/>
    </row>
    <row r="77" spans="1:18" s="31" customFormat="1" ht="12">
      <c r="A77" s="52">
        <v>38</v>
      </c>
      <c r="B77" s="28" t="s">
        <v>22</v>
      </c>
      <c r="C77" s="29">
        <f t="shared" si="4"/>
        <v>40</v>
      </c>
      <c r="D77" s="40" t="s">
        <v>46</v>
      </c>
      <c r="E77" s="21">
        <f>IF(ISERROR(VLOOKUP($B77,race1!$C:$I,7,FALSE)),0,VLOOKUP($B77,race1!$C:$I,7,FALSE))</f>
        <v>0</v>
      </c>
      <c r="F77" s="21">
        <f>IF(ISERROR(VLOOKUP($B77,race2!$C:$I,7,FALSE)),0,VLOOKUP($B77,race2!$C:$I,7,FALSE))</f>
        <v>0</v>
      </c>
      <c r="G77" s="21">
        <f>IF(ISERROR(VLOOKUP($B77,race3!$C:$I,7,FALSE)),0,VLOOKUP($B77,race3!$C:$I,7,FALSE))</f>
        <v>0</v>
      </c>
      <c r="H77" s="21">
        <f>IF(ISERROR(VLOOKUP($B77,race4!$C:$I,7,FALSE)),0,VLOOKUP($B77,race4!$C:$I,7,FALSE))</f>
        <v>0</v>
      </c>
      <c r="I77" s="22">
        <f>IF(ISERROR(VLOOKUP($B77,race5!$C:$I,7,FALSE)),0,VLOOKUP($B77,race5!$C:$I,7,FALSE))</f>
        <v>0</v>
      </c>
      <c r="J77" s="21">
        <f>IF(ISERROR(VLOOKUP($B77,race6!$C:$I,7,FALSE)),0,VLOOKUP($B77,race6!$C:$I,7,FALSE))</f>
        <v>0</v>
      </c>
      <c r="K77" s="21">
        <f>IF(ISERROR(VLOOKUP($B77,race7!$C:$I,7,FALSE)),0,VLOOKUP($B77,race7!$C:$I,7,FALSE))</f>
        <v>0</v>
      </c>
      <c r="L77" s="21">
        <f>IF(ISERROR(VLOOKUP($B77,race8!$C:$I,7,FALSE)),0,VLOOKUP($B77,race8!$C:$I,7,FALSE))</f>
        <v>0</v>
      </c>
      <c r="M77" s="21">
        <f>IF(ISERROR(VLOOKUP($B77,race9!$C:$I,7,FALSE)),0,VLOOKUP($B77,race9!$C:$I,7,FALSE))</f>
        <v>18</v>
      </c>
      <c r="N77" s="21">
        <f>IF(ISERROR(VLOOKUP($B77,race10!$C:$I,7,FALSE)),0,VLOOKUP($B77,race10!$C:$I,7,FALSE))</f>
        <v>22</v>
      </c>
      <c r="O77" s="23">
        <f t="shared" si="5"/>
        <v>2</v>
      </c>
      <c r="Q77"/>
      <c r="R77"/>
    </row>
    <row r="78" spans="1:18" s="31" customFormat="1" ht="12">
      <c r="A78" s="52">
        <v>67</v>
      </c>
      <c r="B78" s="32" t="s">
        <v>32</v>
      </c>
      <c r="C78" s="29">
        <f t="shared" si="4"/>
        <v>38</v>
      </c>
      <c r="D78" s="30" t="s">
        <v>46</v>
      </c>
      <c r="E78" s="21">
        <f>IF(ISERROR(VLOOKUP($B78,race1!$C:$I,7,FALSE)),0,VLOOKUP($B78,race1!$C:$I,7,FALSE))</f>
        <v>0</v>
      </c>
      <c r="F78" s="21">
        <f>IF(ISERROR(VLOOKUP($B78,race2!$C:$I,7,FALSE)),0,VLOOKUP($B78,race2!$C:$I,7,FALSE))</f>
        <v>10</v>
      </c>
      <c r="G78" s="21">
        <f>IF(ISERROR(VLOOKUP($B78,race3!$C:$I,7,FALSE)),0,VLOOKUP($B78,race3!$C:$I,7,FALSE))</f>
        <v>13</v>
      </c>
      <c r="H78" s="21">
        <f>IF(ISERROR(VLOOKUP($B78,race4!$C:$I,7,FALSE)),0,VLOOKUP($B78,race4!$C:$I,7,FALSE))</f>
        <v>7</v>
      </c>
      <c r="I78" s="22">
        <f>IF(ISERROR(VLOOKUP($B78,race5!$C:$I,7,FALSE)),0,VLOOKUP($B78,race5!$C:$I,7,FALSE))</f>
        <v>0</v>
      </c>
      <c r="J78" s="21">
        <f>IF(ISERROR(VLOOKUP($B78,race6!$C:$I,7,FALSE)),0,VLOOKUP($B78,race6!$C:$I,7,FALSE))</f>
        <v>1</v>
      </c>
      <c r="K78" s="21">
        <f>IF(ISERROR(VLOOKUP($B78,race7!$C:$I,7,FALSE)),0,VLOOKUP($B78,race7!$C:$I,7,FALSE))</f>
        <v>0</v>
      </c>
      <c r="L78" s="21">
        <f>IF(ISERROR(VLOOKUP($B78,race8!$C:$I,7,FALSE)),0,VLOOKUP($B78,race8!$C:$I,7,FALSE))</f>
        <v>0</v>
      </c>
      <c r="M78" s="21">
        <f>IF(ISERROR(VLOOKUP($B78,race9!$C:$I,7,FALSE)),0,VLOOKUP($B78,race9!$C:$I,7,FALSE))</f>
        <v>7</v>
      </c>
      <c r="N78" s="21">
        <f>IF(ISERROR(VLOOKUP($B78,race10!$C:$I,7,FALSE)),0,VLOOKUP($B78,race10!$C:$I,7,FALSE))</f>
        <v>0</v>
      </c>
      <c r="O78" s="23">
        <f t="shared" si="5"/>
        <v>5</v>
      </c>
      <c r="Q78"/>
      <c r="R78"/>
    </row>
    <row r="79" spans="1:18" s="31" customFormat="1" ht="12">
      <c r="A79" s="52">
        <v>39</v>
      </c>
      <c r="B79" s="28" t="s">
        <v>25</v>
      </c>
      <c r="C79" s="29">
        <f t="shared" si="4"/>
        <v>34</v>
      </c>
      <c r="D79" s="40" t="s">
        <v>46</v>
      </c>
      <c r="E79" s="21">
        <f>IF(ISERROR(VLOOKUP($B79,race1!$C:$I,7,FALSE)),0,VLOOKUP($B79,race1!$C:$I,7,FALSE))</f>
        <v>0</v>
      </c>
      <c r="F79" s="21">
        <f>IF(ISERROR(VLOOKUP($B79,race2!$C:$I,7,FALSE)),0,VLOOKUP($B79,race2!$C:$I,7,FALSE))</f>
        <v>0</v>
      </c>
      <c r="G79" s="21">
        <f>IF(ISERROR(VLOOKUP($B79,race3!$C:$I,7,FALSE)),0,VLOOKUP($B79,race3!$C:$I,7,FALSE))</f>
        <v>0</v>
      </c>
      <c r="H79" s="21">
        <f>IF(ISERROR(VLOOKUP($B79,race4!$C:$I,7,FALSE)),0,VLOOKUP($B79,race4!$C:$I,7,FALSE))</f>
        <v>0</v>
      </c>
      <c r="I79" s="22">
        <f>IF(ISERROR(VLOOKUP($B79,race5!$C:$I,7,FALSE)),0,VLOOKUP($B79,race5!$C:$I,7,FALSE))</f>
        <v>0</v>
      </c>
      <c r="J79" s="21">
        <f>IF(ISERROR(VLOOKUP($B79,race6!$C:$I,7,FALSE)),0,VLOOKUP($B79,race6!$C:$I,7,FALSE))</f>
        <v>0</v>
      </c>
      <c r="K79" s="21">
        <f>IF(ISERROR(VLOOKUP($B79,race7!$C:$I,7,FALSE)),0,VLOOKUP($B79,race7!$C:$I,7,FALSE))</f>
        <v>0</v>
      </c>
      <c r="L79" s="21">
        <f>IF(ISERROR(VLOOKUP($B79,race8!$C:$I,7,FALSE)),0,VLOOKUP($B79,race8!$C:$I,7,FALSE))</f>
        <v>0</v>
      </c>
      <c r="M79" s="21">
        <f>IF(ISERROR(VLOOKUP($B79,race9!$C:$I,7,FALSE)),0,VLOOKUP($B79,race9!$C:$I,7,FALSE))</f>
        <v>14</v>
      </c>
      <c r="N79" s="21">
        <f>IF(ISERROR(VLOOKUP($B79,race10!$C:$I,7,FALSE)),0,VLOOKUP($B79,race10!$C:$I,7,FALSE))</f>
        <v>20</v>
      </c>
      <c r="O79" s="23">
        <f t="shared" si="5"/>
        <v>2</v>
      </c>
      <c r="Q79"/>
      <c r="R79"/>
    </row>
    <row r="80" spans="1:18" s="31" customFormat="1" ht="12">
      <c r="A80" s="52">
        <v>40</v>
      </c>
      <c r="B80" s="28" t="s">
        <v>76</v>
      </c>
      <c r="C80" s="29">
        <f t="shared" si="4"/>
        <v>33</v>
      </c>
      <c r="D80" s="40" t="s">
        <v>46</v>
      </c>
      <c r="E80" s="21">
        <f>IF(ISERROR(VLOOKUP($B80,race1!$C:$I,7,FALSE)),0,VLOOKUP($B80,race1!$C:$I,7,FALSE))</f>
        <v>0</v>
      </c>
      <c r="F80" s="21">
        <f>IF(ISERROR(VLOOKUP($B80,race2!$C:$I,7,FALSE)),0,VLOOKUP($B80,race2!$C:$I,7,FALSE))</f>
        <v>0</v>
      </c>
      <c r="G80" s="21">
        <f>IF(ISERROR(VLOOKUP($B80,race3!$C:$I,7,FALSE)),0,VLOOKUP($B80,race3!$C:$I,7,FALSE))</f>
        <v>18</v>
      </c>
      <c r="H80" s="21">
        <f>IF(ISERROR(VLOOKUP($B80,race4!$C:$I,7,FALSE)),0,VLOOKUP($B80,race4!$C:$I,7,FALSE))</f>
        <v>0</v>
      </c>
      <c r="I80" s="22">
        <f>IF(ISERROR(VLOOKUP($B80,race5!$C:$I,7,FALSE)),0,VLOOKUP($B80,race5!$C:$I,7,FALSE))</f>
        <v>15</v>
      </c>
      <c r="J80" s="21">
        <f>IF(ISERROR(VLOOKUP($B80,race6!$C:$I,7,FALSE)),0,VLOOKUP($B80,race6!$C:$I,7,FALSE))</f>
        <v>0</v>
      </c>
      <c r="K80" s="21">
        <f>IF(ISERROR(VLOOKUP($B80,race7!$C:$I,7,FALSE)),0,VLOOKUP($B80,race7!$C:$I,7,FALSE))</f>
        <v>0</v>
      </c>
      <c r="L80" s="21">
        <f>IF(ISERROR(VLOOKUP($B80,race8!$C:$I,7,FALSE)),0,VLOOKUP($B80,race8!$C:$I,7,FALSE))</f>
        <v>0</v>
      </c>
      <c r="M80" s="21">
        <f>IF(ISERROR(VLOOKUP($B80,race9!$C:$I,7,FALSE)),0,VLOOKUP($B80,race9!$C:$I,7,FALSE))</f>
        <v>0</v>
      </c>
      <c r="N80" s="21">
        <f>IF(ISERROR(VLOOKUP($B80,race10!$C:$I,7,FALSE)),0,VLOOKUP($B80,race10!$C:$I,7,FALSE))</f>
        <v>0</v>
      </c>
      <c r="O80" s="23">
        <f t="shared" si="5"/>
        <v>2</v>
      </c>
      <c r="Q80"/>
      <c r="R80"/>
    </row>
    <row r="81" spans="1:18" s="31" customFormat="1" ht="12">
      <c r="A81" s="52">
        <v>41</v>
      </c>
      <c r="B81" s="32" t="s">
        <v>77</v>
      </c>
      <c r="C81" s="29">
        <f t="shared" si="4"/>
        <v>0</v>
      </c>
      <c r="D81" s="30" t="s">
        <v>46</v>
      </c>
      <c r="E81" s="21">
        <f>IF(ISERROR(VLOOKUP($B81,race1!$C:$I,7,FALSE)),0,VLOOKUP($B81,race1!$C:$I,7,FALSE))</f>
        <v>0</v>
      </c>
      <c r="F81" s="21">
        <f>IF(ISERROR(VLOOKUP($B81,race2!$C:$I,7,FALSE)),0,VLOOKUP($B81,race2!$C:$I,7,FALSE))</f>
        <v>0</v>
      </c>
      <c r="G81" s="21">
        <f>IF(ISERROR(VLOOKUP($B81,race3!$C:$I,7,FALSE)),0,VLOOKUP($B81,race3!$C:$I,7,FALSE))</f>
        <v>0</v>
      </c>
      <c r="H81" s="21">
        <f>IF(ISERROR(VLOOKUP($B81,race4!$C:$I,7,FALSE)),0,VLOOKUP($B81,race4!$C:$I,7,FALSE))</f>
        <v>0</v>
      </c>
      <c r="I81" s="22">
        <f>IF(ISERROR(VLOOKUP($B81,race5!$C:$I,7,FALSE)),0,VLOOKUP($B81,race5!$C:$I,7,FALSE))</f>
        <v>0</v>
      </c>
      <c r="J81" s="21">
        <f>IF(ISERROR(VLOOKUP($B81,race6!$C:$I,7,FALSE)),0,VLOOKUP($B81,race6!$C:$I,7,FALSE))</f>
        <v>0</v>
      </c>
      <c r="K81" s="21">
        <f>IF(ISERROR(VLOOKUP($B81,race7!$C:$I,7,FALSE)),0,VLOOKUP($B81,race7!$C:$I,7,FALSE))</f>
        <v>0</v>
      </c>
      <c r="L81" s="21">
        <f>IF(ISERROR(VLOOKUP($B81,race8!$C:$I,7,FALSE)),0,VLOOKUP($B81,race8!$C:$I,7,FALSE))</f>
        <v>0</v>
      </c>
      <c r="M81" s="21">
        <f>IF(ISERROR(VLOOKUP($B81,race9!$C:$I,7,FALSE)),0,VLOOKUP($B81,race9!$C:$I,7,FALSE))</f>
        <v>0</v>
      </c>
      <c r="N81" s="21">
        <f>IF(ISERROR(VLOOKUP($B81,race10!$C:$I,7,FALSE)),0,VLOOKUP($B81,race10!$C:$I,7,FALSE))</f>
        <v>0</v>
      </c>
      <c r="O81" s="23">
        <f t="shared" si="5"/>
        <v>0</v>
      </c>
      <c r="Q81"/>
      <c r="R81"/>
    </row>
    <row r="82" spans="1:18" s="31" customFormat="1" ht="12">
      <c r="A82" s="52">
        <v>42</v>
      </c>
      <c r="B82" s="28" t="s">
        <v>78</v>
      </c>
      <c r="C82" s="29">
        <f t="shared" si="4"/>
        <v>30</v>
      </c>
      <c r="D82" s="40" t="s">
        <v>46</v>
      </c>
      <c r="E82" s="21">
        <f>IF(ISERROR(VLOOKUP($B82,race1!$C:$I,7,FALSE)),0,VLOOKUP($B82,race1!$C:$I,7,FALSE))</f>
        <v>0</v>
      </c>
      <c r="F82" s="21">
        <f>IF(ISERROR(VLOOKUP($B82,race2!$C:$I,7,FALSE)),0,VLOOKUP($B82,race2!$C:$I,7,FALSE))</f>
        <v>0</v>
      </c>
      <c r="G82" s="21">
        <f>IF(ISERROR(VLOOKUP($B82,race3!$C:$I,7,FALSE)),0,VLOOKUP($B82,race3!$C:$I,7,FALSE))</f>
        <v>0</v>
      </c>
      <c r="H82" s="21">
        <f>IF(ISERROR(VLOOKUP($B82,race4!$C:$I,7,FALSE)),0,VLOOKUP($B82,race4!$C:$I,7,FALSE))</f>
        <v>0</v>
      </c>
      <c r="I82" s="22">
        <f>IF(ISERROR(VLOOKUP($B82,race5!$C:$I,7,FALSE)),0,VLOOKUP($B82,race5!$C:$I,7,FALSE))</f>
        <v>14</v>
      </c>
      <c r="J82" s="21">
        <f>IF(ISERROR(VLOOKUP($B82,race6!$C:$I,7,FALSE)),0,VLOOKUP($B82,race6!$C:$I,7,FALSE))</f>
        <v>0</v>
      </c>
      <c r="K82" s="21">
        <f>IF(ISERROR(VLOOKUP($B82,race7!$C:$I,7,FALSE)),0,VLOOKUP($B82,race7!$C:$I,7,FALSE))</f>
        <v>0</v>
      </c>
      <c r="L82" s="21">
        <f>IF(ISERROR(VLOOKUP($B82,race8!$C:$I,7,FALSE)),0,VLOOKUP($B82,race8!$C:$I,7,FALSE))</f>
        <v>16</v>
      </c>
      <c r="M82" s="21">
        <f>IF(ISERROR(VLOOKUP($B82,race9!$C:$I,7,FALSE)),0,VLOOKUP($B82,race9!$C:$I,7,FALSE))</f>
        <v>0</v>
      </c>
      <c r="N82" s="21">
        <f>IF(ISERROR(VLOOKUP($B82,race10!$C:$I,7,FALSE)),0,VLOOKUP($B82,race10!$C:$I,7,FALSE))</f>
        <v>0</v>
      </c>
      <c r="O82" s="23">
        <f t="shared" si="5"/>
        <v>2</v>
      </c>
      <c r="Q82"/>
      <c r="R82"/>
    </row>
    <row r="83" spans="1:18" s="31" customFormat="1" ht="12">
      <c r="A83" s="52">
        <v>43</v>
      </c>
      <c r="B83" s="28" t="s">
        <v>24</v>
      </c>
      <c r="C83" s="29">
        <f t="shared" si="4"/>
        <v>29</v>
      </c>
      <c r="D83" s="40" t="s">
        <v>46</v>
      </c>
      <c r="E83" s="21">
        <f>IF(ISERROR(VLOOKUP($B83,race1!$C:$I,7,FALSE)),0,VLOOKUP($B83,race1!$C:$I,7,FALSE))</f>
        <v>0</v>
      </c>
      <c r="F83" s="21">
        <f>IF(ISERROR(VLOOKUP($B83,race2!$C:$I,7,FALSE)),0,VLOOKUP($B83,race2!$C:$I,7,FALSE))</f>
        <v>0</v>
      </c>
      <c r="G83" s="21">
        <f>IF(ISERROR(VLOOKUP($B83,race3!$C:$I,7,FALSE)),0,VLOOKUP($B83,race3!$C:$I,7,FALSE))</f>
        <v>0</v>
      </c>
      <c r="H83" s="21">
        <f>IF(ISERROR(VLOOKUP($B83,race4!$C:$I,7,FALSE)),0,VLOOKUP($B83,race4!$C:$I,7,FALSE))</f>
        <v>0</v>
      </c>
      <c r="I83" s="22">
        <f>IF(ISERROR(VLOOKUP($B83,race5!$C:$I,7,FALSE)),0,VLOOKUP($B83,race5!$C:$I,7,FALSE))</f>
        <v>0</v>
      </c>
      <c r="J83" s="21">
        <f>IF(ISERROR(VLOOKUP($B83,race6!$C:$I,7,FALSE)),0,VLOOKUP($B83,race6!$C:$I,7,FALSE))</f>
        <v>0</v>
      </c>
      <c r="K83" s="21">
        <f>IF(ISERROR(VLOOKUP($B83,race7!$C:$I,7,FALSE)),0,VLOOKUP($B83,race7!$C:$I,7,FALSE))</f>
        <v>0</v>
      </c>
      <c r="L83" s="21">
        <f>IF(ISERROR(VLOOKUP($B83,race8!$C:$I,7,FALSE)),0,VLOOKUP($B83,race8!$C:$I,7,FALSE))</f>
        <v>0</v>
      </c>
      <c r="M83" s="21">
        <f>IF(ISERROR(VLOOKUP($B83,race9!$C:$I,7,FALSE)),0,VLOOKUP($B83,race9!$C:$I,7,FALSE))</f>
        <v>15</v>
      </c>
      <c r="N83" s="21">
        <f>IF(ISERROR(VLOOKUP($B83,race10!$C:$I,7,FALSE)),0,VLOOKUP($B83,race10!$C:$I,7,FALSE))</f>
        <v>14</v>
      </c>
      <c r="O83" s="23">
        <f t="shared" si="5"/>
        <v>2</v>
      </c>
      <c r="Q83"/>
      <c r="R83"/>
    </row>
    <row r="84" spans="1:18" s="31" customFormat="1" ht="12">
      <c r="A84" s="52">
        <v>44</v>
      </c>
      <c r="B84" s="32" t="s">
        <v>79</v>
      </c>
      <c r="C84" s="29">
        <f t="shared" si="4"/>
        <v>30</v>
      </c>
      <c r="D84" s="30" t="s">
        <v>46</v>
      </c>
      <c r="E84" s="21">
        <f>IF(ISERROR(VLOOKUP($B84,race1!$C:$I,7,FALSE)),0,VLOOKUP($B84,race1!$C:$I,7,FALSE))</f>
        <v>0</v>
      </c>
      <c r="F84" s="21">
        <f>IF(ISERROR(VLOOKUP($B84,race2!$C:$I,7,FALSE)),0,VLOOKUP($B84,race2!$C:$I,7,FALSE))</f>
        <v>13</v>
      </c>
      <c r="G84" s="21">
        <f>IF(ISERROR(VLOOKUP($B84,race3!$C:$I,7,FALSE)),0,VLOOKUP($B84,race3!$C:$I,7,FALSE))</f>
        <v>0</v>
      </c>
      <c r="H84" s="21">
        <f>IF(ISERROR(VLOOKUP($B84,race4!$C:$I,7,FALSE)),0,VLOOKUP($B84,race4!$C:$I,7,FALSE))</f>
        <v>8</v>
      </c>
      <c r="I84" s="22">
        <f>IF(ISERROR(VLOOKUP($B84,race5!$C:$I,7,FALSE)),0,VLOOKUP($B84,race5!$C:$I,7,FALSE))</f>
        <v>0</v>
      </c>
      <c r="J84" s="21">
        <f>IF(ISERROR(VLOOKUP($B84,race6!$C:$I,7,FALSE)),0,VLOOKUP($B84,race6!$C:$I,7,FALSE))</f>
        <v>9</v>
      </c>
      <c r="K84" s="21">
        <f>IF(ISERROR(VLOOKUP($B84,race7!$C:$I,7,FALSE)),0,VLOOKUP($B84,race7!$C:$I,7,FALSE))</f>
        <v>0</v>
      </c>
      <c r="L84" s="21">
        <f>IF(ISERROR(VLOOKUP($B84,race8!$C:$I,7,FALSE)),0,VLOOKUP($B84,race8!$C:$I,7,FALSE))</f>
        <v>0</v>
      </c>
      <c r="M84" s="21">
        <f>IF(ISERROR(VLOOKUP($B84,race9!$C:$I,7,FALSE)),0,VLOOKUP($B84,race9!$C:$I,7,FALSE))</f>
        <v>0</v>
      </c>
      <c r="N84" s="21">
        <f>IF(ISERROR(VLOOKUP($B84,race10!$C:$I,7,FALSE)),0,VLOOKUP($B84,race10!$C:$I,7,FALSE))</f>
        <v>0</v>
      </c>
      <c r="O84" s="23">
        <f t="shared" si="5"/>
        <v>3</v>
      </c>
      <c r="Q84"/>
      <c r="R84"/>
    </row>
    <row r="85" spans="1:18" s="31" customFormat="1" ht="12">
      <c r="A85" s="52">
        <v>45</v>
      </c>
      <c r="B85" s="28" t="s">
        <v>80</v>
      </c>
      <c r="C85" s="29">
        <f t="shared" si="4"/>
        <v>27</v>
      </c>
      <c r="D85" s="40" t="s">
        <v>46</v>
      </c>
      <c r="E85" s="21">
        <f>IF(ISERROR(VLOOKUP($B85,race1!$C:$I,7,FALSE)),0,VLOOKUP($B85,race1!$C:$I,7,FALSE))</f>
        <v>0</v>
      </c>
      <c r="F85" s="21">
        <f>IF(ISERROR(VLOOKUP($B85,race2!$C:$I,7,FALSE)),0,VLOOKUP($B85,race2!$C:$I,7,FALSE))</f>
        <v>0</v>
      </c>
      <c r="G85" s="21">
        <f>IF(ISERROR(VLOOKUP($B85,race3!$C:$I,7,FALSE)),0,VLOOKUP($B85,race3!$C:$I,7,FALSE))</f>
        <v>0</v>
      </c>
      <c r="H85" s="21">
        <f>IF(ISERROR(VLOOKUP($B85,race4!$C:$I,7,FALSE)),0,VLOOKUP($B85,race4!$C:$I,7,FALSE))</f>
        <v>14</v>
      </c>
      <c r="I85" s="22">
        <f>IF(ISERROR(VLOOKUP($B85,race5!$C:$I,7,FALSE)),0,VLOOKUP($B85,race5!$C:$I,7,FALSE))</f>
        <v>13</v>
      </c>
      <c r="J85" s="21">
        <f>IF(ISERROR(VLOOKUP($B85,race6!$C:$I,7,FALSE)),0,VLOOKUP($B85,race6!$C:$I,7,FALSE))</f>
        <v>0</v>
      </c>
      <c r="K85" s="21">
        <f>IF(ISERROR(VLOOKUP($B85,race7!$C:$I,7,FALSE)),0,VLOOKUP($B85,race7!$C:$I,7,FALSE))</f>
        <v>0</v>
      </c>
      <c r="L85" s="21">
        <f>IF(ISERROR(VLOOKUP($B85,race8!$C:$I,7,FALSE)),0,VLOOKUP($B85,race8!$C:$I,7,FALSE))</f>
        <v>0</v>
      </c>
      <c r="M85" s="21">
        <f>IF(ISERROR(VLOOKUP($B85,race9!$C:$I,7,FALSE)),0,VLOOKUP($B85,race9!$C:$I,7,FALSE))</f>
        <v>0</v>
      </c>
      <c r="N85" s="21">
        <f>IF(ISERROR(VLOOKUP($B85,race10!$C:$I,7,FALSE)),0,VLOOKUP($B85,race10!$C:$I,7,FALSE))</f>
        <v>0</v>
      </c>
      <c r="O85" s="23">
        <f t="shared" si="5"/>
        <v>2</v>
      </c>
      <c r="Q85"/>
      <c r="R85"/>
    </row>
    <row r="86" spans="1:16" ht="12">
      <c r="A86" s="17">
        <v>46</v>
      </c>
      <c r="B86" s="28" t="s">
        <v>81</v>
      </c>
      <c r="C86" s="29">
        <f t="shared" si="4"/>
        <v>26</v>
      </c>
      <c r="D86" s="53" t="s">
        <v>46</v>
      </c>
      <c r="E86" s="21">
        <f>IF(ISERROR(VLOOKUP($B86,race1!$C:$I,7,FALSE)),0,VLOOKUP($B86,race1!$C:$I,7,FALSE))</f>
        <v>0</v>
      </c>
      <c r="F86" s="21">
        <f>IF(ISERROR(VLOOKUP($B86,race2!$C:$I,7,FALSE)),0,VLOOKUP($B86,race2!$C:$I,7,FALSE))</f>
        <v>0</v>
      </c>
      <c r="G86" s="21">
        <f>IF(ISERROR(VLOOKUP($B86,race3!$C:$I,7,FALSE)),0,VLOOKUP($B86,race3!$C:$I,7,FALSE))</f>
        <v>0</v>
      </c>
      <c r="H86" s="21">
        <f>IF(ISERROR(VLOOKUP($B86,race4!$C:$I,7,FALSE)),0,VLOOKUP($B86,race4!$C:$I,7,FALSE))</f>
        <v>0</v>
      </c>
      <c r="I86" s="22">
        <f>IF(ISERROR(VLOOKUP($B86,race5!$C:$I,7,FALSE)),0,VLOOKUP($B86,race5!$C:$I,7,FALSE))</f>
        <v>26</v>
      </c>
      <c r="J86" s="21">
        <f>IF(ISERROR(VLOOKUP($B86,race6!$C:$I,7,FALSE)),0,VLOOKUP($B86,race6!$C:$I,7,FALSE))</f>
        <v>0</v>
      </c>
      <c r="K86" s="21">
        <f>IF(ISERROR(VLOOKUP($B86,race7!$C:$I,7,FALSE)),0,VLOOKUP($B86,race7!$C:$I,7,FALSE))</f>
        <v>0</v>
      </c>
      <c r="L86" s="21">
        <f>IF(ISERROR(VLOOKUP($B86,race8!$C:$I,7,FALSE)),0,VLOOKUP($B86,race8!$C:$I,7,FALSE))</f>
        <v>0</v>
      </c>
      <c r="M86" s="21">
        <f>IF(ISERROR(VLOOKUP($B86,race9!$C:$I,7,FALSE)),0,VLOOKUP($B86,race9!$C:$I,7,FALSE))</f>
        <v>0</v>
      </c>
      <c r="N86" s="21">
        <f>IF(ISERROR(VLOOKUP($B86,race10!$C:$I,7,FALSE)),0,VLOOKUP($B86,race10!$C:$I,7,FALSE))</f>
        <v>0</v>
      </c>
      <c r="O86" s="23">
        <f t="shared" si="5"/>
        <v>1</v>
      </c>
      <c r="P86" s="31"/>
    </row>
    <row r="87" spans="1:16" ht="12">
      <c r="A87" s="17">
        <v>47</v>
      </c>
      <c r="B87" s="28" t="s">
        <v>82</v>
      </c>
      <c r="C87" s="29">
        <f t="shared" si="4"/>
        <v>0</v>
      </c>
      <c r="D87" s="53" t="s">
        <v>46</v>
      </c>
      <c r="E87" s="21">
        <f>IF(ISERROR(VLOOKUP($B87,race1!$C:$I,7,FALSE)),0,VLOOKUP($B87,race1!$C:$I,7,FALSE))</f>
        <v>0</v>
      </c>
      <c r="F87" s="21">
        <f>IF(ISERROR(VLOOKUP($B87,race2!$C:$I,7,FALSE)),0,VLOOKUP($B87,race2!$C:$I,7,FALSE))</f>
        <v>0</v>
      </c>
      <c r="G87" s="21">
        <f>IF(ISERROR(VLOOKUP($B87,race3!$C:$I,7,FALSE)),0,VLOOKUP($B87,race3!$C:$I,7,FALSE))</f>
        <v>0</v>
      </c>
      <c r="H87" s="21">
        <f>IF(ISERROR(VLOOKUP($B87,race4!$C:$I,7,FALSE)),0,VLOOKUP($B87,race4!$C:$I,7,FALSE))</f>
        <v>0</v>
      </c>
      <c r="I87" s="22">
        <f>IF(ISERROR(VLOOKUP($B87,race5!$C:$I,7,FALSE)),0,VLOOKUP($B87,race5!$C:$I,7,FALSE))</f>
        <v>0</v>
      </c>
      <c r="J87" s="21">
        <f>IF(ISERROR(VLOOKUP($B87,race6!$C:$I,7,FALSE)),0,VLOOKUP($B87,race6!$C:$I,7,FALSE))</f>
        <v>0</v>
      </c>
      <c r="K87" s="21">
        <f>IF(ISERROR(VLOOKUP($B87,race7!$C:$I,7,FALSE)),0,VLOOKUP($B87,race7!$C:$I,7,FALSE))</f>
        <v>0</v>
      </c>
      <c r="L87" s="21">
        <f>IF(ISERROR(VLOOKUP($B87,race8!$C:$I,7,FALSE)),0,VLOOKUP($B87,race8!$C:$I,7,FALSE))</f>
        <v>0</v>
      </c>
      <c r="M87" s="21">
        <f>IF(ISERROR(VLOOKUP($B87,race9!$C:$I,7,FALSE)),0,VLOOKUP($B87,race9!$C:$I,7,FALSE))</f>
        <v>0</v>
      </c>
      <c r="N87" s="21">
        <f>IF(ISERROR(VLOOKUP($B87,race10!$C:$I,7,FALSE)),0,VLOOKUP($B87,race10!$C:$I,7,FALSE))</f>
        <v>0</v>
      </c>
      <c r="O87" s="23">
        <f t="shared" si="5"/>
        <v>0</v>
      </c>
      <c r="P87" s="31"/>
    </row>
    <row r="88" spans="1:16" ht="12">
      <c r="A88" s="17">
        <v>48</v>
      </c>
      <c r="B88" s="28" t="s">
        <v>83</v>
      </c>
      <c r="C88" s="29">
        <f t="shared" si="4"/>
        <v>24</v>
      </c>
      <c r="D88" s="53" t="s">
        <v>46</v>
      </c>
      <c r="E88" s="21">
        <f>IF(ISERROR(VLOOKUP($B88,race1!$C:$I,7,FALSE)),0,VLOOKUP($B88,race1!$C:$I,7,FALSE))</f>
        <v>0</v>
      </c>
      <c r="F88" s="21">
        <f>IF(ISERROR(VLOOKUP($B88,race2!$C:$I,7,FALSE)),0,VLOOKUP($B88,race2!$C:$I,7,FALSE))</f>
        <v>0</v>
      </c>
      <c r="G88" s="21">
        <f>IF(ISERROR(VLOOKUP($B88,race3!$C:$I,7,FALSE)),0,VLOOKUP($B88,race3!$C:$I,7,FALSE))</f>
        <v>0</v>
      </c>
      <c r="H88" s="21">
        <f>IF(ISERROR(VLOOKUP($B88,race4!$C:$I,7,FALSE)),0,VLOOKUP($B88,race4!$C:$I,7,FALSE))</f>
        <v>0</v>
      </c>
      <c r="I88" s="22">
        <f>IF(ISERROR(VLOOKUP($B88,race5!$C:$I,7,FALSE)),0,VLOOKUP($B88,race5!$C:$I,7,FALSE))</f>
        <v>0</v>
      </c>
      <c r="J88" s="21">
        <f>IF(ISERROR(VLOOKUP($B88,race6!$C:$I,7,FALSE)),0,VLOOKUP($B88,race6!$C:$I,7,FALSE))</f>
        <v>0</v>
      </c>
      <c r="K88" s="21">
        <f>IF(ISERROR(VLOOKUP($B88,race7!$C:$I,7,FALSE)),0,VLOOKUP($B88,race7!$C:$I,7,FALSE))</f>
        <v>0</v>
      </c>
      <c r="L88" s="21">
        <f>IF(ISERROR(VLOOKUP($B88,race8!$C:$I,7,FALSE)),0,VLOOKUP($B88,race8!$C:$I,7,FALSE))</f>
        <v>24</v>
      </c>
      <c r="M88" s="21">
        <f>IF(ISERROR(VLOOKUP($B88,race9!$C:$I,7,FALSE)),0,VLOOKUP($B88,race9!$C:$I,7,FALSE))</f>
        <v>0</v>
      </c>
      <c r="N88" s="21">
        <f>IF(ISERROR(VLOOKUP($B88,race10!$C:$I,7,FALSE)),0,VLOOKUP($B88,race10!$C:$I,7,FALSE))</f>
        <v>0</v>
      </c>
      <c r="O88" s="23">
        <f t="shared" si="5"/>
        <v>1</v>
      </c>
      <c r="P88" s="31"/>
    </row>
    <row r="89" spans="1:16" ht="12">
      <c r="A89" s="17">
        <v>49</v>
      </c>
      <c r="B89" s="28" t="s">
        <v>84</v>
      </c>
      <c r="C89" s="29">
        <f t="shared" si="4"/>
        <v>24</v>
      </c>
      <c r="D89" s="53" t="s">
        <v>46</v>
      </c>
      <c r="E89" s="21">
        <f>IF(ISERROR(VLOOKUP($B89,race1!$C:$I,7,FALSE)),0,VLOOKUP($B89,race1!$C:$I,7,FALSE))</f>
        <v>0</v>
      </c>
      <c r="F89" s="21">
        <f>IF(ISERROR(VLOOKUP($B89,race2!$C:$I,7,FALSE)),0,VLOOKUP($B89,race2!$C:$I,7,FALSE))</f>
        <v>0</v>
      </c>
      <c r="G89" s="21">
        <f>IF(ISERROR(VLOOKUP($B89,race3!$C:$I,7,FALSE)),0,VLOOKUP($B89,race3!$C:$I,7,FALSE))</f>
        <v>0</v>
      </c>
      <c r="H89" s="21">
        <f>IF(ISERROR(VLOOKUP($B89,race4!$C:$I,7,FALSE)),0,VLOOKUP($B89,race4!$C:$I,7,FALSE))</f>
        <v>0</v>
      </c>
      <c r="I89" s="22">
        <f>IF(ISERROR(VLOOKUP($B89,race5!$C:$I,7,FALSE)),0,VLOOKUP($B89,race5!$C:$I,7,FALSE))</f>
        <v>0</v>
      </c>
      <c r="J89" s="21">
        <f>IF(ISERROR(VLOOKUP($B89,race6!$C:$I,7,FALSE)),0,VLOOKUP($B89,race6!$C:$I,7,FALSE))</f>
        <v>24</v>
      </c>
      <c r="K89" s="21">
        <f>IF(ISERROR(VLOOKUP($B89,race7!$C:$I,7,FALSE)),0,VLOOKUP($B89,race7!$C:$I,7,FALSE))</f>
        <v>0</v>
      </c>
      <c r="L89" s="21">
        <f>IF(ISERROR(VLOOKUP($B89,race8!$C:$I,7,FALSE)),0,VLOOKUP($B89,race8!$C:$I,7,FALSE))</f>
        <v>0</v>
      </c>
      <c r="M89" s="21">
        <f>IF(ISERROR(VLOOKUP($B89,race9!$C:$I,7,FALSE)),0,VLOOKUP($B89,race9!$C:$I,7,FALSE))</f>
        <v>0</v>
      </c>
      <c r="N89" s="21">
        <f>IF(ISERROR(VLOOKUP($B89,race10!$C:$I,7,FALSE)),0,VLOOKUP($B89,race10!$C:$I,7,FALSE))</f>
        <v>0</v>
      </c>
      <c r="O89" s="23">
        <f t="shared" si="5"/>
        <v>1</v>
      </c>
      <c r="P89" s="31"/>
    </row>
    <row r="90" spans="1:16" ht="12">
      <c r="A90" s="17">
        <v>50</v>
      </c>
      <c r="B90" s="33" t="s">
        <v>85</v>
      </c>
      <c r="C90" s="29">
        <f t="shared" si="4"/>
        <v>18</v>
      </c>
      <c r="D90" s="54" t="s">
        <v>46</v>
      </c>
      <c r="E90" s="21">
        <f>IF(ISERROR(VLOOKUP($B90,race1!$C:$I,7,FALSE)),0,VLOOKUP($B90,race1!$C:$I,7,FALSE))</f>
        <v>0</v>
      </c>
      <c r="F90" s="21">
        <f>IF(ISERROR(VLOOKUP($B90,race2!$C:$I,7,FALSE)),0,VLOOKUP($B90,race2!$C:$I,7,FALSE))</f>
        <v>18</v>
      </c>
      <c r="G90" s="21">
        <f>IF(ISERROR(VLOOKUP($B90,race3!$C:$I,7,FALSE)),0,VLOOKUP($B90,race3!$C:$I,7,FALSE))</f>
        <v>0</v>
      </c>
      <c r="H90" s="21">
        <f>IF(ISERROR(VLOOKUP($B90,race4!$C:$I,7,FALSE)),0,VLOOKUP($B90,race4!$C:$I,7,FALSE))</f>
        <v>0</v>
      </c>
      <c r="I90" s="22">
        <f>IF(ISERROR(VLOOKUP($B90,race5!$C:$I,7,FALSE)),0,VLOOKUP($B90,race5!$C:$I,7,FALSE))</f>
        <v>0</v>
      </c>
      <c r="J90" s="21">
        <f>IF(ISERROR(VLOOKUP($B90,race6!$C:$I,7,FALSE)),0,VLOOKUP($B90,race6!$C:$I,7,FALSE))</f>
        <v>0</v>
      </c>
      <c r="K90" s="21">
        <f>IF(ISERROR(VLOOKUP($B90,race7!$C:$I,7,FALSE)),0,VLOOKUP($B90,race7!$C:$I,7,FALSE))</f>
        <v>0</v>
      </c>
      <c r="L90" s="21">
        <f>IF(ISERROR(VLOOKUP($B90,race8!$C:$I,7,FALSE)),0,VLOOKUP($B90,race8!$C:$I,7,FALSE))</f>
        <v>0</v>
      </c>
      <c r="M90" s="21">
        <f>IF(ISERROR(VLOOKUP($B90,race9!$C:$I,7,FALSE)),0,VLOOKUP($B90,race9!$C:$I,7,FALSE))</f>
        <v>0</v>
      </c>
      <c r="N90" s="21">
        <f>IF(ISERROR(VLOOKUP($B90,race10!$C:$I,7,FALSE)),0,VLOOKUP($B90,race10!$C:$I,7,FALSE))</f>
        <v>0</v>
      </c>
      <c r="O90" s="23">
        <f t="shared" si="5"/>
        <v>1</v>
      </c>
      <c r="P90" s="31"/>
    </row>
    <row r="91" spans="1:16" ht="12">
      <c r="A91" s="17">
        <v>51</v>
      </c>
      <c r="B91" s="32" t="s">
        <v>86</v>
      </c>
      <c r="C91" s="29">
        <f t="shared" si="4"/>
        <v>20</v>
      </c>
      <c r="D91" s="54" t="s">
        <v>46</v>
      </c>
      <c r="E91" s="21">
        <f>IF(ISERROR(VLOOKUP($B91,race1!$C:$I,7,FALSE)),0,VLOOKUP($B91,race1!$C:$I,7,FALSE))</f>
        <v>0</v>
      </c>
      <c r="F91" s="21">
        <f>IF(ISERROR(VLOOKUP($B91,race2!$C:$I,7,FALSE)),0,VLOOKUP($B91,race2!$C:$I,7,FALSE))</f>
        <v>0</v>
      </c>
      <c r="G91" s="21">
        <f>IF(ISERROR(VLOOKUP($B91,race3!$C:$I,7,FALSE)),0,VLOOKUP($B91,race3!$C:$I,7,FALSE))</f>
        <v>0</v>
      </c>
      <c r="H91" s="21">
        <f>IF(ISERROR(VLOOKUP($B91,race4!$C:$I,7,FALSE)),0,VLOOKUP($B91,race4!$C:$I,7,FALSE))</f>
        <v>0</v>
      </c>
      <c r="I91" s="22">
        <f>IF(ISERROR(VLOOKUP($B91,race5!$C:$I,7,FALSE)),0,VLOOKUP($B91,race5!$C:$I,7,FALSE))</f>
        <v>0</v>
      </c>
      <c r="J91" s="21">
        <f>IF(ISERROR(VLOOKUP($B91,race6!$C:$I,7,FALSE)),0,VLOOKUP($B91,race6!$C:$I,7,FALSE))</f>
        <v>20</v>
      </c>
      <c r="K91" s="21">
        <f>IF(ISERROR(VLOOKUP($B91,race7!$C:$I,7,FALSE)),0,VLOOKUP($B91,race7!$C:$I,7,FALSE))</f>
        <v>0</v>
      </c>
      <c r="L91" s="21">
        <f>IF(ISERROR(VLOOKUP($B91,race8!$C:$I,7,FALSE)),0,VLOOKUP($B91,race8!$C:$I,7,FALSE))</f>
        <v>0</v>
      </c>
      <c r="M91" s="21">
        <f>IF(ISERROR(VLOOKUP($B91,race9!$C:$I,7,FALSE)),0,VLOOKUP($B91,race9!$C:$I,7,FALSE))</f>
        <v>0</v>
      </c>
      <c r="N91" s="21">
        <f>IF(ISERROR(VLOOKUP($B91,race10!$C:$I,7,FALSE)),0,VLOOKUP($B91,race10!$C:$I,7,FALSE))</f>
        <v>0</v>
      </c>
      <c r="O91" s="23">
        <f t="shared" si="5"/>
        <v>1</v>
      </c>
      <c r="P91" s="31"/>
    </row>
    <row r="92" spans="1:16" ht="12">
      <c r="A92" s="17">
        <v>52</v>
      </c>
      <c r="B92" s="28" t="s">
        <v>35</v>
      </c>
      <c r="C92" s="29">
        <f t="shared" si="4"/>
        <v>16</v>
      </c>
      <c r="D92" s="53" t="s">
        <v>46</v>
      </c>
      <c r="E92" s="21">
        <f>IF(ISERROR(VLOOKUP($B92,race1!$C:$I,7,FALSE)),0,VLOOKUP($B92,race1!$C:$I,7,FALSE))</f>
        <v>0</v>
      </c>
      <c r="F92" s="21">
        <f>IF(ISERROR(VLOOKUP($B92,race2!$C:$I,7,FALSE)),0,VLOOKUP($B92,race2!$C:$I,7,FALSE))</f>
        <v>0</v>
      </c>
      <c r="G92" s="21">
        <f>IF(ISERROR(VLOOKUP($B92,race3!$C:$I,7,FALSE)),0,VLOOKUP($B92,race3!$C:$I,7,FALSE))</f>
        <v>0</v>
      </c>
      <c r="H92" s="21">
        <f>IF(ISERROR(VLOOKUP($B92,race4!$C:$I,7,FALSE)),0,VLOOKUP($B92,race4!$C:$I,7,FALSE))</f>
        <v>0</v>
      </c>
      <c r="I92" s="22">
        <f>IF(ISERROR(VLOOKUP($B92,race5!$C:$I,7,FALSE)),0,VLOOKUP($B92,race5!$C:$I,7,FALSE))</f>
        <v>0</v>
      </c>
      <c r="J92" s="21">
        <f>IF(ISERROR(VLOOKUP($B92,race6!$C:$I,7,FALSE)),0,VLOOKUP($B92,race6!$C:$I,7,FALSE))</f>
        <v>0</v>
      </c>
      <c r="K92" s="21">
        <f>IF(ISERROR(VLOOKUP($B92,race7!$C:$I,7,FALSE)),0,VLOOKUP($B92,race7!$C:$I,7,FALSE))</f>
        <v>0</v>
      </c>
      <c r="L92" s="21">
        <f>IF(ISERROR(VLOOKUP($B92,race8!$C:$I,7,FALSE)),0,VLOOKUP($B92,race8!$C:$I,7,FALSE))</f>
        <v>0</v>
      </c>
      <c r="M92" s="21">
        <f>IF(ISERROR(VLOOKUP($B92,race9!$C:$I,7,FALSE)),0,VLOOKUP($B92,race9!$C:$I,7,FALSE))</f>
        <v>0</v>
      </c>
      <c r="N92" s="21">
        <f>IF(ISERROR(VLOOKUP($B92,race10!$C:$I,7,FALSE)),0,VLOOKUP($B92,race10!$C:$I,7,FALSE))</f>
        <v>16</v>
      </c>
      <c r="O92" s="23">
        <f t="shared" si="5"/>
        <v>1</v>
      </c>
      <c r="P92" s="31"/>
    </row>
    <row r="93" spans="1:16" ht="12">
      <c r="A93" s="17">
        <v>53</v>
      </c>
      <c r="B93" s="32" t="s">
        <v>87</v>
      </c>
      <c r="C93" s="29">
        <f t="shared" si="4"/>
        <v>15</v>
      </c>
      <c r="D93" s="54" t="s">
        <v>46</v>
      </c>
      <c r="E93" s="21">
        <f>IF(ISERROR(VLOOKUP($B93,race1!$C:$I,7,FALSE)),0,VLOOKUP($B93,race1!$C:$I,7,FALSE))</f>
        <v>0</v>
      </c>
      <c r="F93" s="21">
        <f>IF(ISERROR(VLOOKUP($B93,race2!$C:$I,7,FALSE)),0,VLOOKUP($B93,race2!$C:$I,7,FALSE))</f>
        <v>0</v>
      </c>
      <c r="G93" s="21">
        <f>IF(ISERROR(VLOOKUP($B93,race3!$C:$I,7,FALSE)),0,VLOOKUP($B93,race3!$C:$I,7,FALSE))</f>
        <v>15</v>
      </c>
      <c r="H93" s="21">
        <f>IF(ISERROR(VLOOKUP($B93,race4!$C:$I,7,FALSE)),0,VLOOKUP($B93,race4!$C:$I,7,FALSE))</f>
        <v>0</v>
      </c>
      <c r="I93" s="22">
        <f>IF(ISERROR(VLOOKUP($B93,race5!$C:$I,7,FALSE)),0,VLOOKUP($B93,race5!$C:$I,7,FALSE))</f>
        <v>0</v>
      </c>
      <c r="J93" s="21">
        <f>IF(ISERROR(VLOOKUP($B93,race6!$C:$I,7,FALSE)),0,VLOOKUP($B93,race6!$C:$I,7,FALSE))</f>
        <v>0</v>
      </c>
      <c r="K93" s="21">
        <f>IF(ISERROR(VLOOKUP($B93,race7!$C:$I,7,FALSE)),0,VLOOKUP($B93,race7!$C:$I,7,FALSE))</f>
        <v>0</v>
      </c>
      <c r="L93" s="21">
        <f>IF(ISERROR(VLOOKUP($B93,race8!$C:$I,7,FALSE)),0,VLOOKUP($B93,race8!$C:$I,7,FALSE))</f>
        <v>0</v>
      </c>
      <c r="M93" s="21">
        <f>IF(ISERROR(VLOOKUP($B93,race9!$C:$I,7,FALSE)),0,VLOOKUP($B93,race9!$C:$I,7,FALSE))</f>
        <v>0</v>
      </c>
      <c r="N93" s="21">
        <f>IF(ISERROR(VLOOKUP($B93,race10!$C:$I,7,FALSE)),0,VLOOKUP($B93,race10!$C:$I,7,FALSE))</f>
        <v>0</v>
      </c>
      <c r="O93" s="23">
        <f t="shared" si="5"/>
        <v>1</v>
      </c>
      <c r="P93" s="31"/>
    </row>
    <row r="94" spans="1:16" ht="12">
      <c r="A94" s="17">
        <v>54</v>
      </c>
      <c r="B94" s="28" t="s">
        <v>88</v>
      </c>
      <c r="C94" s="29">
        <f t="shared" si="4"/>
        <v>0</v>
      </c>
      <c r="D94" s="53" t="s">
        <v>46</v>
      </c>
      <c r="E94" s="21">
        <f>IF(ISERROR(VLOOKUP($B94,race1!$C:$I,7,FALSE)),0,VLOOKUP($B94,race1!$C:$I,7,FALSE))</f>
        <v>0</v>
      </c>
      <c r="F94" s="21">
        <f>IF(ISERROR(VLOOKUP($B94,race2!$C:$I,7,FALSE)),0,VLOOKUP($B94,race2!$C:$I,7,FALSE))</f>
        <v>0</v>
      </c>
      <c r="G94" s="21">
        <f>IF(ISERROR(VLOOKUP($B94,race3!$C:$I,7,FALSE)),0,VLOOKUP($B94,race3!$C:$I,7,FALSE))</f>
        <v>0</v>
      </c>
      <c r="H94" s="21">
        <f>IF(ISERROR(VLOOKUP($B94,race4!$C:$I,7,FALSE)),0,VLOOKUP($B94,race4!$C:$I,7,FALSE))</f>
        <v>0</v>
      </c>
      <c r="I94" s="22">
        <f>IF(ISERROR(VLOOKUP($B94,race5!$C:$I,7,FALSE)),0,VLOOKUP($B94,race5!$C:$I,7,FALSE))</f>
        <v>0</v>
      </c>
      <c r="J94" s="21">
        <f>IF(ISERROR(VLOOKUP($B94,race6!$C:$I,7,FALSE)),0,VLOOKUP($B94,race6!$C:$I,7,FALSE))</f>
        <v>0</v>
      </c>
      <c r="K94" s="21">
        <f>IF(ISERROR(VLOOKUP($B94,race7!$C:$I,7,FALSE)),0,VLOOKUP($B94,race7!$C:$I,7,FALSE))</f>
        <v>0</v>
      </c>
      <c r="L94" s="21">
        <f>IF(ISERROR(VLOOKUP($B94,race8!$C:$I,7,FALSE)),0,VLOOKUP($B94,race8!$C:$I,7,FALSE))</f>
        <v>0</v>
      </c>
      <c r="M94" s="21">
        <f>IF(ISERROR(VLOOKUP($B94,race9!$C:$I,7,FALSE)),0,VLOOKUP($B94,race9!$C:$I,7,FALSE))</f>
        <v>0</v>
      </c>
      <c r="N94" s="21">
        <f>IF(ISERROR(VLOOKUP($B94,race10!$C:$I,7,FALSE)),0,VLOOKUP($B94,race10!$C:$I,7,FALSE))</f>
        <v>0</v>
      </c>
      <c r="O94" s="23">
        <f t="shared" si="5"/>
        <v>0</v>
      </c>
      <c r="P94" s="31"/>
    </row>
    <row r="95" spans="1:16" ht="12">
      <c r="A95" s="17">
        <v>55</v>
      </c>
      <c r="B95" s="33" t="s">
        <v>89</v>
      </c>
      <c r="C95" s="29">
        <f t="shared" si="4"/>
        <v>12</v>
      </c>
      <c r="D95" s="54" t="s">
        <v>46</v>
      </c>
      <c r="E95" s="21">
        <f>IF(ISERROR(VLOOKUP($B95,race1!$C:$I,7,FALSE)),0,VLOOKUP($B95,race1!$C:$I,7,FALSE))</f>
        <v>0</v>
      </c>
      <c r="F95" s="21">
        <f>IF(ISERROR(VLOOKUP($B95,race2!$C:$I,7,FALSE)),0,VLOOKUP($B95,race2!$C:$I,7,FALSE))</f>
        <v>0</v>
      </c>
      <c r="G95" s="21">
        <f>IF(ISERROR(VLOOKUP($B95,race3!$C:$I,7,FALSE)),0,VLOOKUP($B95,race3!$C:$I,7,FALSE))</f>
        <v>0</v>
      </c>
      <c r="H95" s="21">
        <f>IF(ISERROR(VLOOKUP($B95,race4!$C:$I,7,FALSE)),0,VLOOKUP($B95,race4!$C:$I,7,FALSE))</f>
        <v>12</v>
      </c>
      <c r="I95" s="22">
        <f>IF(ISERROR(VLOOKUP($B95,race5!$C:$I,7,FALSE)),0,VLOOKUP($B95,race5!$C:$I,7,FALSE))</f>
        <v>0</v>
      </c>
      <c r="J95" s="21">
        <f>IF(ISERROR(VLOOKUP($B95,race6!$C:$I,7,FALSE)),0,VLOOKUP($B95,race6!$C:$I,7,FALSE))</f>
        <v>0</v>
      </c>
      <c r="K95" s="21">
        <f>IF(ISERROR(VLOOKUP($B95,race7!$C:$I,7,FALSE)),0,VLOOKUP($B95,race7!$C:$I,7,FALSE))</f>
        <v>0</v>
      </c>
      <c r="L95" s="21">
        <f>IF(ISERROR(VLOOKUP($B95,race8!$C:$I,7,FALSE)),0,VLOOKUP($B95,race8!$C:$I,7,FALSE))</f>
        <v>0</v>
      </c>
      <c r="M95" s="21">
        <f>IF(ISERROR(VLOOKUP($B95,race9!$C:$I,7,FALSE)),0,VLOOKUP($B95,race9!$C:$I,7,FALSE))</f>
        <v>0</v>
      </c>
      <c r="N95" s="21">
        <f>IF(ISERROR(VLOOKUP($B95,race10!$C:$I,7,FALSE)),0,VLOOKUP($B95,race10!$C:$I,7,FALSE))</f>
        <v>0</v>
      </c>
      <c r="O95" s="23">
        <f t="shared" si="5"/>
        <v>1</v>
      </c>
      <c r="P95" s="31"/>
    </row>
    <row r="96" spans="1:16" ht="12">
      <c r="A96" s="17">
        <v>56</v>
      </c>
      <c r="B96" s="28" t="s">
        <v>90</v>
      </c>
      <c r="C96" s="29">
        <f t="shared" si="4"/>
        <v>11</v>
      </c>
      <c r="D96" s="53" t="s">
        <v>46</v>
      </c>
      <c r="E96" s="21">
        <f>IF(ISERROR(VLOOKUP($B96,race1!$C:$I,7,FALSE)),0,VLOOKUP($B96,race1!$C:$I,7,FALSE))</f>
        <v>0</v>
      </c>
      <c r="F96" s="21">
        <f>IF(ISERROR(VLOOKUP($B96,race2!$C:$I,7,FALSE)),0,VLOOKUP($B96,race2!$C:$I,7,FALSE))</f>
        <v>11</v>
      </c>
      <c r="G96" s="21">
        <f>IF(ISERROR(VLOOKUP($B96,race3!$C:$I,7,FALSE)),0,VLOOKUP($B96,race3!$C:$I,7,FALSE))</f>
        <v>0</v>
      </c>
      <c r="H96" s="21">
        <f>IF(ISERROR(VLOOKUP($B96,race4!$C:$I,7,FALSE)),0,VLOOKUP($B96,race4!$C:$I,7,FALSE))</f>
        <v>0</v>
      </c>
      <c r="I96" s="22">
        <f>IF(ISERROR(VLOOKUP($B96,race5!$C:$I,7,FALSE)),0,VLOOKUP($B96,race5!$C:$I,7,FALSE))</f>
        <v>0</v>
      </c>
      <c r="J96" s="21">
        <f>IF(ISERROR(VLOOKUP($B96,race6!$C:$I,7,FALSE)),0,VLOOKUP($B96,race6!$C:$I,7,FALSE))</f>
        <v>0</v>
      </c>
      <c r="K96" s="21">
        <f>IF(ISERROR(VLOOKUP($B96,race7!$C:$I,7,FALSE)),0,VLOOKUP($B96,race7!$C:$I,7,FALSE))</f>
        <v>0</v>
      </c>
      <c r="L96" s="21">
        <f>IF(ISERROR(VLOOKUP($B96,race8!$C:$I,7,FALSE)),0,VLOOKUP($B96,race8!$C:$I,7,FALSE))</f>
        <v>0</v>
      </c>
      <c r="M96" s="21">
        <f>IF(ISERROR(VLOOKUP($B96,race9!$C:$I,7,FALSE)),0,VLOOKUP($B96,race9!$C:$I,7,FALSE))</f>
        <v>0</v>
      </c>
      <c r="N96" s="21">
        <f>IF(ISERROR(VLOOKUP($B96,race10!$C:$I,7,FALSE)),0,VLOOKUP($B96,race10!$C:$I,7,FALSE))</f>
        <v>0</v>
      </c>
      <c r="O96" s="23">
        <f t="shared" si="5"/>
        <v>1</v>
      </c>
      <c r="P96" s="31"/>
    </row>
    <row r="97" spans="1:16" ht="12">
      <c r="A97" s="17">
        <v>57</v>
      </c>
      <c r="B97" s="28" t="s">
        <v>91</v>
      </c>
      <c r="C97" s="29">
        <f t="shared" si="4"/>
        <v>10</v>
      </c>
      <c r="D97" s="53" t="s">
        <v>46</v>
      </c>
      <c r="E97" s="21">
        <f>IF(ISERROR(VLOOKUP($B97,race1!$C:$I,7,FALSE)),0,VLOOKUP($B97,race1!$C:$I,7,FALSE))</f>
        <v>0</v>
      </c>
      <c r="F97" s="21">
        <f>IF(ISERROR(VLOOKUP($B97,race2!$C:$I,7,FALSE)),0,VLOOKUP($B97,race2!$C:$I,7,FALSE))</f>
        <v>0</v>
      </c>
      <c r="G97" s="21">
        <f>IF(ISERROR(VLOOKUP($B97,race3!$C:$I,7,FALSE)),0,VLOOKUP($B97,race3!$C:$I,7,FALSE))</f>
        <v>0</v>
      </c>
      <c r="H97" s="21">
        <f>IF(ISERROR(VLOOKUP($B97,race4!$C:$I,7,FALSE)),0,VLOOKUP($B97,race4!$C:$I,7,FALSE))</f>
        <v>0</v>
      </c>
      <c r="I97" s="22">
        <f>IF(ISERROR(VLOOKUP($B97,race5!$C:$I,7,FALSE)),0,VLOOKUP($B97,race5!$C:$I,7,FALSE))</f>
        <v>0</v>
      </c>
      <c r="J97" s="21">
        <f>IF(ISERROR(VLOOKUP($B97,race6!$C:$I,7,FALSE)),0,VLOOKUP($B97,race6!$C:$I,7,FALSE))</f>
        <v>10</v>
      </c>
      <c r="K97" s="21">
        <f>IF(ISERROR(VLOOKUP($B97,race7!$C:$I,7,FALSE)),0,VLOOKUP($B97,race7!$C:$I,7,FALSE))</f>
        <v>0</v>
      </c>
      <c r="L97" s="21">
        <f>IF(ISERROR(VLOOKUP($B97,race8!$C:$I,7,FALSE)),0,VLOOKUP($B97,race8!$C:$I,7,FALSE))</f>
        <v>0</v>
      </c>
      <c r="M97" s="21">
        <f>IF(ISERROR(VLOOKUP($B97,race9!$C:$I,7,FALSE)),0,VLOOKUP($B97,race9!$C:$I,7,FALSE))</f>
        <v>0</v>
      </c>
      <c r="N97" s="21">
        <f>IF(ISERROR(VLOOKUP($B97,race10!$C:$I,7,FALSE)),0,VLOOKUP($B97,race10!$C:$I,7,FALSE))</f>
        <v>0</v>
      </c>
      <c r="O97" s="23">
        <f t="shared" si="5"/>
        <v>1</v>
      </c>
      <c r="P97" s="31"/>
    </row>
    <row r="98" spans="1:16" ht="12">
      <c r="A98" s="17">
        <v>58</v>
      </c>
      <c r="B98" s="28" t="s">
        <v>31</v>
      </c>
      <c r="C98" s="29">
        <f t="shared" si="4"/>
        <v>8</v>
      </c>
      <c r="D98" s="53" t="s">
        <v>46</v>
      </c>
      <c r="E98" s="21">
        <f>IF(ISERROR(VLOOKUP($B98,race1!$C:$I,7,FALSE)),0,VLOOKUP($B98,race1!$C:$I,7,FALSE))</f>
        <v>0</v>
      </c>
      <c r="F98" s="21">
        <f>IF(ISERROR(VLOOKUP($B98,race2!$C:$I,7,FALSE)),0,VLOOKUP($B98,race2!$C:$I,7,FALSE))</f>
        <v>0</v>
      </c>
      <c r="G98" s="21">
        <f>IF(ISERROR(VLOOKUP($B98,race3!$C:$I,7,FALSE)),0,VLOOKUP($B98,race3!$C:$I,7,FALSE))</f>
        <v>0</v>
      </c>
      <c r="H98" s="21">
        <f>IF(ISERROR(VLOOKUP($B98,race4!$C:$I,7,FALSE)),0,VLOOKUP($B98,race4!$C:$I,7,FALSE))</f>
        <v>0</v>
      </c>
      <c r="I98" s="22">
        <f>IF(ISERROR(VLOOKUP($B98,race5!$C:$I,7,FALSE)),0,VLOOKUP($B98,race5!$C:$I,7,FALSE))</f>
        <v>0</v>
      </c>
      <c r="J98" s="21">
        <f>IF(ISERROR(VLOOKUP($B98,race6!$C:$I,7,FALSE)),0,VLOOKUP($B98,race6!$C:$I,7,FALSE))</f>
        <v>0</v>
      </c>
      <c r="K98" s="21">
        <f>IF(ISERROR(VLOOKUP($B98,race7!$C:$I,7,FALSE)),0,VLOOKUP($B98,race7!$C:$I,7,FALSE))</f>
        <v>0</v>
      </c>
      <c r="L98" s="21">
        <f>IF(ISERROR(VLOOKUP($B98,race8!$C:$I,7,FALSE)),0,VLOOKUP($B98,race8!$C:$I,7,FALSE))</f>
        <v>0</v>
      </c>
      <c r="M98" s="21">
        <f>IF(ISERROR(VLOOKUP($B98,race9!$C:$I,7,FALSE)),0,VLOOKUP($B98,race9!$C:$I,7,FALSE))</f>
        <v>8</v>
      </c>
      <c r="N98" s="21">
        <f>IF(ISERROR(VLOOKUP($B98,race10!$C:$I,7,FALSE)),0,VLOOKUP($B98,race10!$C:$I,7,FALSE))</f>
        <v>0</v>
      </c>
      <c r="O98" s="23">
        <f t="shared" si="5"/>
        <v>1</v>
      </c>
      <c r="P98" s="31"/>
    </row>
    <row r="99" spans="1:16" ht="12">
      <c r="A99" s="17">
        <v>59</v>
      </c>
      <c r="B99" s="28" t="s">
        <v>92</v>
      </c>
      <c r="C99" s="29">
        <f t="shared" si="4"/>
        <v>7</v>
      </c>
      <c r="D99" s="53" t="s">
        <v>46</v>
      </c>
      <c r="E99" s="21">
        <f>IF(ISERROR(VLOOKUP($B99,race1!$C:$I,7,FALSE)),0,VLOOKUP($B99,race1!$C:$I,7,FALSE))</f>
        <v>0</v>
      </c>
      <c r="F99" s="21">
        <f>IF(ISERROR(VLOOKUP($B99,race2!$C:$I,7,FALSE)),0,VLOOKUP($B99,race2!$C:$I,7,FALSE))</f>
        <v>0</v>
      </c>
      <c r="G99" s="21">
        <f>IF(ISERROR(VLOOKUP($B99,race3!$C:$I,7,FALSE)),0,VLOOKUP($B99,race3!$C:$I,7,FALSE))</f>
        <v>0</v>
      </c>
      <c r="H99" s="21">
        <f>IF(ISERROR(VLOOKUP($B99,race4!$C:$I,7,FALSE)),0,VLOOKUP($B99,race4!$C:$I,7,FALSE))</f>
        <v>0</v>
      </c>
      <c r="I99" s="22">
        <f>IF(ISERROR(VLOOKUP($B99,race5!$C:$I,7,FALSE)),0,VLOOKUP($B99,race5!$C:$I,7,FALSE))</f>
        <v>7</v>
      </c>
      <c r="J99" s="21">
        <f>IF(ISERROR(VLOOKUP($B99,race6!$C:$I,7,FALSE)),0,VLOOKUP($B99,race6!$C:$I,7,FALSE))</f>
        <v>0</v>
      </c>
      <c r="K99" s="21">
        <f>IF(ISERROR(VLOOKUP($B99,race7!$C:$I,7,FALSE)),0,VLOOKUP($B99,race7!$C:$I,7,FALSE))</f>
        <v>0</v>
      </c>
      <c r="L99" s="21">
        <f>IF(ISERROR(VLOOKUP($B99,race8!$C:$I,7,FALSE)),0,VLOOKUP($B99,race8!$C:$I,7,FALSE))</f>
        <v>0</v>
      </c>
      <c r="M99" s="21">
        <f>IF(ISERROR(VLOOKUP($B99,race9!$C:$I,7,FALSE)),0,VLOOKUP($B99,race9!$C:$I,7,FALSE))</f>
        <v>0</v>
      </c>
      <c r="N99" s="21">
        <f>IF(ISERROR(VLOOKUP($B99,race10!$C:$I,7,FALSE)),0,VLOOKUP($B99,race10!$C:$I,7,FALSE))</f>
        <v>0</v>
      </c>
      <c r="O99" s="23">
        <f t="shared" si="5"/>
        <v>1</v>
      </c>
      <c r="P99" s="31"/>
    </row>
    <row r="100" spans="1:16" ht="12">
      <c r="A100" s="17">
        <v>60</v>
      </c>
      <c r="B100" s="33" t="s">
        <v>93</v>
      </c>
      <c r="C100" s="29">
        <f t="shared" si="4"/>
        <v>6</v>
      </c>
      <c r="D100" s="54" t="s">
        <v>46</v>
      </c>
      <c r="E100" s="21">
        <f>IF(ISERROR(VLOOKUP($B100,race1!$C:$I,7,FALSE)),0,VLOOKUP($B100,race1!$C:$I,7,FALSE))</f>
        <v>0</v>
      </c>
      <c r="F100" s="21">
        <f>IF(ISERROR(VLOOKUP($B100,race2!$C:$I,7,FALSE)),0,VLOOKUP($B100,race2!$C:$I,7,FALSE))</f>
        <v>0</v>
      </c>
      <c r="G100" s="21">
        <f>IF(ISERROR(VLOOKUP($B100,race3!$C:$I,7,FALSE)),0,VLOOKUP($B100,race3!$C:$I,7,FALSE))</f>
        <v>0</v>
      </c>
      <c r="H100" s="21">
        <f>IF(ISERROR(VLOOKUP($B100,race4!$C:$I,7,FALSE)),0,VLOOKUP($B100,race4!$C:$I,7,FALSE))</f>
        <v>0</v>
      </c>
      <c r="I100" s="22">
        <f>IF(ISERROR(VLOOKUP($B100,race5!$C:$I,7,FALSE)),0,VLOOKUP($B100,race5!$C:$I,7,FALSE))</f>
        <v>0</v>
      </c>
      <c r="J100" s="21">
        <f>IF(ISERROR(VLOOKUP($B100,race6!$C:$I,7,FALSE)),0,VLOOKUP($B100,race6!$C:$I,7,FALSE))</f>
        <v>6</v>
      </c>
      <c r="K100" s="21">
        <f>IF(ISERROR(VLOOKUP($B100,race7!$C:$I,7,FALSE)),0,VLOOKUP($B100,race7!$C:$I,7,FALSE))</f>
        <v>0</v>
      </c>
      <c r="L100" s="21">
        <f>IF(ISERROR(VLOOKUP($B100,race8!$C:$I,7,FALSE)),0,VLOOKUP($B100,race8!$C:$I,7,FALSE))</f>
        <v>0</v>
      </c>
      <c r="M100" s="21">
        <f>IF(ISERROR(VLOOKUP($B100,race9!$C:$I,7,FALSE)),0,VLOOKUP($B100,race9!$C:$I,7,FALSE))</f>
        <v>0</v>
      </c>
      <c r="N100" s="21">
        <f>IF(ISERROR(VLOOKUP($B100,race10!$C:$I,7,FALSE)),0,VLOOKUP($B100,race10!$C:$I,7,FALSE))</f>
        <v>0</v>
      </c>
      <c r="O100" s="23">
        <f t="shared" si="5"/>
        <v>1</v>
      </c>
      <c r="P100" s="31"/>
    </row>
    <row r="101" spans="1:16" ht="12">
      <c r="A101" s="17">
        <v>61</v>
      </c>
      <c r="B101" s="28" t="s">
        <v>94</v>
      </c>
      <c r="C101" s="29">
        <f t="shared" si="4"/>
        <v>5</v>
      </c>
      <c r="D101" s="53" t="s">
        <v>46</v>
      </c>
      <c r="E101" s="21">
        <f>IF(ISERROR(VLOOKUP($B101,race1!$C:$I,7,FALSE)),0,VLOOKUP($B101,race1!$C:$I,7,FALSE))</f>
        <v>0</v>
      </c>
      <c r="F101" s="21">
        <f>IF(ISERROR(VLOOKUP($B101,race2!$C:$I,7,FALSE)),0,VLOOKUP($B101,race2!$C:$I,7,FALSE))</f>
        <v>0</v>
      </c>
      <c r="G101" s="21">
        <f>IF(ISERROR(VLOOKUP($B101,race3!$C:$I,7,FALSE)),0,VLOOKUP($B101,race3!$C:$I,7,FALSE))</f>
        <v>0</v>
      </c>
      <c r="H101" s="21">
        <f>IF(ISERROR(VLOOKUP($B101,race4!$C:$I,7,FALSE)),0,VLOOKUP($B101,race4!$C:$I,7,FALSE))</f>
        <v>0</v>
      </c>
      <c r="I101" s="22">
        <f>IF(ISERROR(VLOOKUP($B101,race5!$C:$I,7,FALSE)),0,VLOOKUP($B101,race5!$C:$I,7,FALSE))</f>
        <v>0</v>
      </c>
      <c r="J101" s="21">
        <f>IF(ISERROR(VLOOKUP($B101,race6!$C:$I,7,FALSE)),0,VLOOKUP($B101,race6!$C:$I,7,FALSE))</f>
        <v>5</v>
      </c>
      <c r="K101" s="21">
        <f>IF(ISERROR(VLOOKUP($B101,race7!$C:$I,7,FALSE)),0,VLOOKUP($B101,race7!$C:$I,7,FALSE))</f>
        <v>0</v>
      </c>
      <c r="L101" s="21">
        <f>IF(ISERROR(VLOOKUP($B101,race8!$C:$I,7,FALSE)),0,VLOOKUP($B101,race8!$C:$I,7,FALSE))</f>
        <v>0</v>
      </c>
      <c r="M101" s="21">
        <f>IF(ISERROR(VLOOKUP($B101,race9!$C:$I,7,FALSE)),0,VLOOKUP($B101,race9!$C:$I,7,FALSE))</f>
        <v>0</v>
      </c>
      <c r="N101" s="21">
        <f>IF(ISERROR(VLOOKUP($B101,race10!$C:$I,7,FALSE)),0,VLOOKUP($B101,race10!$C:$I,7,FALSE))</f>
        <v>0</v>
      </c>
      <c r="O101" s="23">
        <f t="shared" si="5"/>
        <v>1</v>
      </c>
      <c r="P101" s="31"/>
    </row>
    <row r="102" spans="1:16" ht="12">
      <c r="A102" s="17">
        <v>62</v>
      </c>
      <c r="B102" s="28" t="s">
        <v>95</v>
      </c>
      <c r="C102" s="29">
        <f t="shared" si="4"/>
        <v>4</v>
      </c>
      <c r="D102" s="53" t="s">
        <v>46</v>
      </c>
      <c r="E102" s="21">
        <f>IF(ISERROR(VLOOKUP($B102,race1!$C:$I,7,FALSE)),0,VLOOKUP($B102,race1!$C:$I,7,FALSE))</f>
        <v>0</v>
      </c>
      <c r="F102" s="21">
        <f>IF(ISERROR(VLOOKUP($B102,race2!$C:$I,7,FALSE)),0,VLOOKUP($B102,race2!$C:$I,7,FALSE))</f>
        <v>0</v>
      </c>
      <c r="G102" s="21">
        <f>IF(ISERROR(VLOOKUP($B102,race3!$C:$I,7,FALSE)),0,VLOOKUP($B102,race3!$C:$I,7,FALSE))</f>
        <v>0</v>
      </c>
      <c r="H102" s="21">
        <f>IF(ISERROR(VLOOKUP($B102,race4!$C:$I,7,FALSE)),0,VLOOKUP($B102,race4!$C:$I,7,FALSE))</f>
        <v>0</v>
      </c>
      <c r="I102" s="22">
        <f>IF(ISERROR(VLOOKUP($B102,race5!$C:$I,7,FALSE)),0,VLOOKUP($B102,race5!$C:$I,7,FALSE))</f>
        <v>0</v>
      </c>
      <c r="J102" s="21">
        <f>IF(ISERROR(VLOOKUP($B102,race6!$C:$I,7,FALSE)),0,VLOOKUP($B102,race6!$C:$I,7,FALSE))</f>
        <v>4</v>
      </c>
      <c r="K102" s="21">
        <f>IF(ISERROR(VLOOKUP($B102,race7!$C:$I,7,FALSE)),0,VLOOKUP($B102,race7!$C:$I,7,FALSE))</f>
        <v>0</v>
      </c>
      <c r="L102" s="21">
        <f>IF(ISERROR(VLOOKUP($B102,race8!$C:$I,7,FALSE)),0,VLOOKUP($B102,race8!$C:$I,7,FALSE))</f>
        <v>0</v>
      </c>
      <c r="M102" s="21">
        <f>IF(ISERROR(VLOOKUP($B102,race9!$C:$I,7,FALSE)),0,VLOOKUP($B102,race9!$C:$I,7,FALSE))</f>
        <v>0</v>
      </c>
      <c r="N102" s="21">
        <f>IF(ISERROR(VLOOKUP($B102,race10!$C:$I,7,FALSE)),0,VLOOKUP($B102,race10!$C:$I,7,FALSE))</f>
        <v>0</v>
      </c>
      <c r="O102" s="23">
        <f t="shared" si="5"/>
        <v>1</v>
      </c>
      <c r="P102" s="31"/>
    </row>
    <row r="103" spans="1:16" ht="12">
      <c r="A103" s="17">
        <v>63</v>
      </c>
      <c r="B103" s="33" t="s">
        <v>96</v>
      </c>
      <c r="C103" s="29">
        <f t="shared" si="4"/>
        <v>1</v>
      </c>
      <c r="D103" s="54" t="s">
        <v>46</v>
      </c>
      <c r="E103" s="21">
        <f>IF(ISERROR(VLOOKUP($B103,race1!$C:$I,7,FALSE)),0,VLOOKUP($B103,race1!$C:$I,7,FALSE))</f>
        <v>0</v>
      </c>
      <c r="F103" s="21">
        <f>IF(ISERROR(VLOOKUP($B103,race2!$C:$I,7,FALSE)),0,VLOOKUP($B103,race2!$C:$I,7,FALSE))</f>
        <v>0</v>
      </c>
      <c r="G103" s="21">
        <f>IF(ISERROR(VLOOKUP($B103,race3!$C:$I,7,FALSE)),0,VLOOKUP($B103,race3!$C:$I,7,FALSE))</f>
        <v>0</v>
      </c>
      <c r="H103" s="21">
        <f>IF(ISERROR(VLOOKUP($B103,race4!$C:$I,7,FALSE)),0,VLOOKUP($B103,race4!$C:$I,7,FALSE))</f>
        <v>0</v>
      </c>
      <c r="I103" s="22">
        <f>IF(ISERROR(VLOOKUP($B103,race5!$C:$I,7,FALSE)),0,VLOOKUP($B103,race5!$C:$I,7,FALSE))</f>
        <v>0</v>
      </c>
      <c r="J103" s="21">
        <f>IF(ISERROR(VLOOKUP($B103,race6!$C:$I,7,FALSE)),0,VLOOKUP($B103,race6!$C:$I,7,FALSE))</f>
        <v>1</v>
      </c>
      <c r="K103" s="21">
        <f>IF(ISERROR(VLOOKUP($B103,race7!$C:$I,7,FALSE)),0,VLOOKUP($B103,race7!$C:$I,7,FALSE))</f>
        <v>0</v>
      </c>
      <c r="L103" s="21">
        <f>IF(ISERROR(VLOOKUP($B103,race8!$C:$I,7,FALSE)),0,VLOOKUP($B103,race8!$C:$I,7,FALSE))</f>
        <v>0</v>
      </c>
      <c r="M103" s="21">
        <f>IF(ISERROR(VLOOKUP($B103,race9!$C:$I,7,FALSE)),0,VLOOKUP($B103,race9!$C:$I,7,FALSE))</f>
        <v>0</v>
      </c>
      <c r="N103" s="21">
        <f>IF(ISERROR(VLOOKUP($B103,race10!$C:$I,7,FALSE)),0,VLOOKUP($B103,race10!$C:$I,7,FALSE))</f>
        <v>0</v>
      </c>
      <c r="O103" s="23">
        <f t="shared" si="5"/>
        <v>1</v>
      </c>
      <c r="P103" s="31"/>
    </row>
    <row r="104" spans="1:16" ht="12">
      <c r="A104" s="17">
        <v>64</v>
      </c>
      <c r="B104" s="28" t="s">
        <v>34</v>
      </c>
      <c r="C104" s="29">
        <f t="shared" si="4"/>
        <v>0</v>
      </c>
      <c r="D104" s="53" t="s">
        <v>46</v>
      </c>
      <c r="E104" s="21">
        <f>IF(ISERROR(VLOOKUP($B104,race1!$C:$I,7,FALSE)),0,VLOOKUP($B104,race1!$C:$I,7,FALSE))</f>
        <v>0</v>
      </c>
      <c r="F104" s="21">
        <f>IF(ISERROR(VLOOKUP($B104,race2!$C:$I,7,FALSE)),0,VLOOKUP($B104,race2!$C:$I,7,FALSE))</f>
        <v>0</v>
      </c>
      <c r="G104" s="21">
        <f>IF(ISERROR(VLOOKUP($B104,race3!$C:$I,7,FALSE)),0,VLOOKUP($B104,race3!$C:$I,7,FALSE))</f>
        <v>0</v>
      </c>
      <c r="H104" s="21">
        <f>IF(ISERROR(VLOOKUP($B104,race4!$C:$I,7,FALSE)),0,VLOOKUP($B104,race4!$C:$I,7,FALSE))</f>
        <v>0</v>
      </c>
      <c r="I104" s="22">
        <f>IF(ISERROR(VLOOKUP($B104,race5!$C:$I,7,FALSE)),0,VLOOKUP($B104,race5!$C:$I,7,FALSE))</f>
        <v>0</v>
      </c>
      <c r="J104" s="21">
        <f>IF(ISERROR(VLOOKUP($B104,race6!$C:$I,7,FALSE)),0,VLOOKUP($B104,race6!$C:$I,7,FALSE))</f>
        <v>0</v>
      </c>
      <c r="K104" s="21">
        <f>IF(ISERROR(VLOOKUP($B104,race7!$C:$I,7,FALSE)),0,VLOOKUP($B104,race7!$C:$I,7,FALSE))</f>
        <v>0</v>
      </c>
      <c r="L104" s="21">
        <f>IF(ISERROR(VLOOKUP($B104,race8!$C:$I,7,FALSE)),0,VLOOKUP($B104,race8!$C:$I,7,FALSE))</f>
        <v>0</v>
      </c>
      <c r="M104" s="21">
        <f>IF(ISERROR(VLOOKUP($B104,race9!$C:$I,7,FALSE)),0,VLOOKUP($B104,race9!$C:$I,7,FALSE))</f>
        <v>0</v>
      </c>
      <c r="N104" s="21">
        <f>IF(ISERROR(VLOOKUP($B104,race10!$C:$I,7,FALSE)),0,VLOOKUP($B104,race10!$C:$I,7,FALSE))</f>
        <v>0</v>
      </c>
      <c r="O104" s="23">
        <f t="shared" si="5"/>
        <v>0</v>
      </c>
      <c r="P104" s="31"/>
    </row>
    <row r="105" spans="1:16" ht="12">
      <c r="A105" s="17">
        <v>65</v>
      </c>
      <c r="B105" s="28"/>
      <c r="C105" s="29">
        <f t="shared" si="4"/>
        <v>0</v>
      </c>
      <c r="D105" s="53" t="s">
        <v>46</v>
      </c>
      <c r="E105" s="21">
        <f>IF(ISERROR(VLOOKUP($B105,race1!$C:$I,7,FALSE)),0,VLOOKUP($B105,race1!$C:$I,7,FALSE))</f>
        <v>0</v>
      </c>
      <c r="F105" s="21">
        <f>IF(ISERROR(VLOOKUP($B105,race2!$C:$I,7,FALSE)),0,VLOOKUP($B105,race2!$C:$I,7,FALSE))</f>
        <v>0</v>
      </c>
      <c r="G105" s="21">
        <f>IF(ISERROR(VLOOKUP($B105,race3!$C:$I,7,FALSE)),0,VLOOKUP($B105,race3!$C:$I,7,FALSE))</f>
        <v>0</v>
      </c>
      <c r="H105" s="21">
        <f>IF(ISERROR(VLOOKUP($B105,race4!$C:$I,7,FALSE)),0,VLOOKUP($B105,race4!$C:$I,7,FALSE))</f>
        <v>0</v>
      </c>
      <c r="I105" s="22">
        <f>IF(ISERROR(VLOOKUP($B105,race5!$C:$I,7,FALSE)),0,VLOOKUP($B105,race5!$C:$I,7,FALSE))</f>
        <v>0</v>
      </c>
      <c r="J105" s="21">
        <f>IF(ISERROR(VLOOKUP($B105,race6!$C:$I,7,FALSE)),0,VLOOKUP($B105,race6!$C:$I,7,FALSE))</f>
        <v>0</v>
      </c>
      <c r="K105" s="21">
        <f>IF(ISERROR(VLOOKUP($B105,race7!$C:$I,7,FALSE)),0,VLOOKUP($B105,race7!$C:$I,7,FALSE))</f>
        <v>0</v>
      </c>
      <c r="L105" s="21">
        <f>IF(ISERROR(VLOOKUP($B105,race8!$C:$I,7,FALSE)),0,VLOOKUP($B105,race8!$C:$I,7,FALSE))</f>
        <v>0</v>
      </c>
      <c r="M105" s="21">
        <f>IF(ISERROR(VLOOKUP($B105,race9!$C:$I,7,FALSE)),0,VLOOKUP($B105,race9!$C:$I,7,FALSE))</f>
        <v>0</v>
      </c>
      <c r="N105" s="21">
        <f>IF(ISERROR(VLOOKUP($B105,race10!$C:$I,7,FALSE)),0,VLOOKUP($B105,race10!$C:$I,7,FALSE))</f>
        <v>0</v>
      </c>
      <c r="O105" s="23">
        <f t="shared" si="5"/>
        <v>0</v>
      </c>
      <c r="P105" s="31"/>
    </row>
    <row r="106" spans="5:14" ht="12.75">
      <c r="E106">
        <f>COUNTIF(E38:E85,"&gt;0")</f>
        <v>0</v>
      </c>
      <c r="F106">
        <f>COUNTIF(F38:F85,"&gt;0")</f>
        <v>18</v>
      </c>
      <c r="G106">
        <f>COUNTIF(G2:G90,"&gt;0")</f>
        <v>23</v>
      </c>
      <c r="H106">
        <f>COUNTIF(H2:H90,"&gt;0")</f>
        <v>31</v>
      </c>
      <c r="I106" s="7">
        <f>COUNTIF(I2:I90,"&gt;0")</f>
        <v>30</v>
      </c>
      <c r="J106">
        <f>COUNTIF(J2:J90,"&gt;0")</f>
        <v>34</v>
      </c>
      <c r="K106">
        <f>COUNTIF(K2:K90,"&gt;0")</f>
        <v>0</v>
      </c>
      <c r="L106">
        <f>COUNTIF(L2:L90,"&gt;0")</f>
        <v>25</v>
      </c>
      <c r="M106">
        <f>COUNTIF(M2:M90,"&gt;0")</f>
        <v>28</v>
      </c>
      <c r="N106">
        <f>COUNTIF(N2:N90,"&gt;0")</f>
        <v>23</v>
      </c>
    </row>
  </sheetData>
  <sheetProtection selectLockedCells="1" selectUnlockedCells="1"/>
  <printOptions/>
  <pageMargins left="0.15763888888888888" right="0.15763888888888888" top="0.5118055555555556" bottom="0.19652777777777777" header="0.5118055555555556" footer="0.5118110236220472"/>
  <pageSetup horizontalDpi="300" verticalDpi="300" orientation="portrait"/>
  <headerFooter alignWithMargins="0">
    <oddHeader>&amp;C&amp;F</oddHead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0" sqref="A10"/>
    </sheetView>
  </sheetViews>
  <sheetFormatPr defaultColWidth="9.140625" defaultRowHeight="12.75"/>
  <cols>
    <col min="1" max="1" width="9.57421875" style="0" customWidth="1"/>
    <col min="3" max="3" width="19.7109375" style="0" customWidth="1"/>
    <col min="4" max="5" width="8.57421875" style="0" customWidth="1"/>
  </cols>
  <sheetData>
    <row r="1" ht="12">
      <c r="A1" t="s">
        <v>97</v>
      </c>
    </row>
    <row r="2" spans="1:3" ht="12">
      <c r="A2" t="s">
        <v>98</v>
      </c>
      <c r="B2" s="31"/>
      <c r="C2" s="31"/>
    </row>
    <row r="3" ht="12">
      <c r="A3" t="s">
        <v>99</v>
      </c>
    </row>
    <row r="4" ht="12">
      <c r="A4" s="55" t="s">
        <v>100</v>
      </c>
    </row>
    <row r="5" ht="12">
      <c r="A5" t="s">
        <v>97</v>
      </c>
    </row>
    <row r="6" ht="12">
      <c r="A6" t="s">
        <v>101</v>
      </c>
    </row>
    <row r="7" ht="12">
      <c r="A7" t="s">
        <v>102</v>
      </c>
    </row>
    <row r="8" spans="1:9" ht="12">
      <c r="A8" t="s">
        <v>103</v>
      </c>
      <c r="B8" t="s">
        <v>104</v>
      </c>
      <c r="C8" t="s">
        <v>37</v>
      </c>
      <c r="D8" s="56" t="s">
        <v>105</v>
      </c>
      <c r="E8" s="56" t="s">
        <v>106</v>
      </c>
      <c r="F8" s="56" t="s">
        <v>107</v>
      </c>
      <c r="G8" s="56" t="s">
        <v>38</v>
      </c>
      <c r="H8" t="s">
        <v>108</v>
      </c>
      <c r="I8" s="31" t="s">
        <v>109</v>
      </c>
    </row>
    <row r="9" spans="4:9" ht="12">
      <c r="D9" s="56"/>
      <c r="E9" s="56"/>
      <c r="F9" s="56"/>
      <c r="G9" s="56"/>
      <c r="H9" s="56"/>
      <c r="I9">
        <f>IF(ISERROR(VLOOKUP($A9,Points!$A$2:$B$60,2,FALSE)),0,VLOOKUP($A9,Points!$A$2:$B$60,2,FALSE))</f>
        <v>0</v>
      </c>
    </row>
    <row r="10" spans="4:9" ht="12">
      <c r="D10" s="56"/>
      <c r="E10" s="56"/>
      <c r="F10" s="56"/>
      <c r="G10" s="56"/>
      <c r="H10" s="56"/>
      <c r="I10">
        <f>IF(ISERROR(VLOOKUP($A10,Points!$A$2:$B$60,2,FALSE)),0,VLOOKUP($A10,Points!$A$2:$B$60,2,FALSE))</f>
        <v>0</v>
      </c>
    </row>
    <row r="11" spans="4:9" ht="12">
      <c r="D11" s="56"/>
      <c r="E11" s="56"/>
      <c r="F11" s="56"/>
      <c r="G11" s="56"/>
      <c r="I11">
        <f>IF(ISERROR(VLOOKUP($A11,Points!$A$2:$B$60,2,FALSE)),0,VLOOKUP($A11,Points!$A$2:$B$60,2,FALSE))</f>
        <v>0</v>
      </c>
    </row>
    <row r="12" spans="4:9" ht="12">
      <c r="D12" s="56"/>
      <c r="E12" s="56"/>
      <c r="F12" s="56"/>
      <c r="G12" s="56"/>
      <c r="I12">
        <f>IF(ISERROR(VLOOKUP($A12,Points!$A$2:$B$60,2,FALSE)),0,VLOOKUP($A12,Points!$A$2:$B$60,2,FALSE))</f>
        <v>0</v>
      </c>
    </row>
    <row r="13" spans="4:9" ht="12">
      <c r="D13" s="56"/>
      <c r="E13" s="56"/>
      <c r="F13" s="56"/>
      <c r="G13" s="56"/>
      <c r="I13">
        <f>IF(ISERROR(VLOOKUP($A13,Points!$A$2:$B$60,2,FALSE)),0,VLOOKUP($A13,Points!$A$2:$B$60,2,FALSE))</f>
        <v>0</v>
      </c>
    </row>
    <row r="14" spans="4:9" ht="12">
      <c r="D14" s="56"/>
      <c r="E14" s="56"/>
      <c r="F14" s="56"/>
      <c r="G14" s="56"/>
      <c r="I14">
        <f>IF(ISERROR(VLOOKUP($A14,Points!$A$2:$B$60,2,FALSE)),0,VLOOKUP($A14,Points!$A$2:$B$60,2,FALSE))</f>
        <v>0</v>
      </c>
    </row>
    <row r="15" spans="4:9" ht="12">
      <c r="D15" s="56"/>
      <c r="E15" s="56"/>
      <c r="F15" s="56"/>
      <c r="G15" s="56"/>
      <c r="I15">
        <f>IF(ISERROR(VLOOKUP($A15,Points!$A$2:$B$60,2,FALSE)),0,VLOOKUP($A15,Points!$A$2:$B$60,2,FALSE))</f>
        <v>0</v>
      </c>
    </row>
    <row r="16" spans="5:9" ht="12">
      <c r="E16" s="56"/>
      <c r="F16" s="56"/>
      <c r="G16" s="56"/>
      <c r="H16" s="56"/>
      <c r="I16">
        <f>IF(ISERROR(VLOOKUP($A16,Points!$A$2:$B$60,2,FALSE)),0,VLOOKUP($A16,Points!$A$2:$B$60,2,FALSE))</f>
        <v>0</v>
      </c>
    </row>
    <row r="17" spans="4:9" ht="12">
      <c r="D17" s="56"/>
      <c r="E17" s="56"/>
      <c r="F17" s="56"/>
      <c r="G17" s="56"/>
      <c r="I17">
        <f>IF(ISERROR(VLOOKUP($A17,Points!$A$2:$B$60,2,FALSE)),0,VLOOKUP($A17,Points!$A$2:$B$60,2,FALSE))</f>
        <v>0</v>
      </c>
    </row>
    <row r="18" spans="4:9" ht="12">
      <c r="D18" s="56"/>
      <c r="E18" s="56"/>
      <c r="F18" s="56"/>
      <c r="G18" s="56"/>
      <c r="I18">
        <f>IF(ISERROR(VLOOKUP($A18,Points!$A$2:$B$60,2,FALSE)),0,VLOOKUP($A18,Points!$A$2:$B$60,2,FALSE))</f>
        <v>0</v>
      </c>
    </row>
    <row r="19" spans="4:9" ht="12">
      <c r="D19" s="56"/>
      <c r="E19" s="56"/>
      <c r="F19" s="56"/>
      <c r="G19" s="56"/>
      <c r="I19">
        <f>IF(ISERROR(VLOOKUP($A19,Points!$A$2:$B$60,2,FALSE)),0,VLOOKUP($A19,Points!$A$2:$B$60,2,FALSE))</f>
        <v>0</v>
      </c>
    </row>
    <row r="20" spans="1:9" ht="12">
      <c r="A20" s="31"/>
      <c r="B20" s="31"/>
      <c r="D20" s="56"/>
      <c r="E20" s="56"/>
      <c r="F20" s="56"/>
      <c r="G20" s="56"/>
      <c r="I20">
        <f>IF(ISERROR(VLOOKUP($A20,Points!$A$2:$B$60,2,FALSE)),0,VLOOKUP($A20,Points!$A$2:$B$60,2,FALSE))</f>
        <v>0</v>
      </c>
    </row>
    <row r="21" spans="4:9" ht="12">
      <c r="D21" s="56"/>
      <c r="E21" s="56"/>
      <c r="F21" s="56"/>
      <c r="G21" s="56"/>
      <c r="I21">
        <f>IF(ISERROR(VLOOKUP($A21,Points!$A$2:$B$60,2,FALSE)),0,VLOOKUP($A21,Points!$A$2:$B$60,2,FALSE))</f>
        <v>0</v>
      </c>
    </row>
    <row r="22" spans="4:9" ht="12">
      <c r="D22" s="56"/>
      <c r="E22" s="56"/>
      <c r="F22" s="56"/>
      <c r="G22" s="56"/>
      <c r="I22">
        <f>IF(ISERROR(VLOOKUP($A22,Points!$A$2:$B$60,2,FALSE)),0,VLOOKUP($A22,Points!$A$2:$B$60,2,FALSE))</f>
        <v>0</v>
      </c>
    </row>
    <row r="23" spans="4:9" ht="12">
      <c r="D23" s="56"/>
      <c r="E23" s="56"/>
      <c r="F23" s="56"/>
      <c r="G23" s="56"/>
      <c r="I23">
        <f>IF(ISERROR(VLOOKUP($A23,Points!$A$2:$B$60,2,FALSE)),0,VLOOKUP($A23,Points!$A$2:$B$60,2,FALSE))</f>
        <v>0</v>
      </c>
    </row>
    <row r="24" spans="4:9" ht="12">
      <c r="D24" s="56"/>
      <c r="E24" s="56"/>
      <c r="F24" s="56"/>
      <c r="G24" s="56"/>
      <c r="I24">
        <f>IF(ISERROR(VLOOKUP($A24,Points!$A$2:$B$60,2,FALSE)),0,VLOOKUP($A24,Points!$A$2:$B$60,2,FALSE))</f>
        <v>0</v>
      </c>
    </row>
    <row r="25" spans="4:9" ht="12">
      <c r="D25" s="56"/>
      <c r="E25" s="56"/>
      <c r="F25" s="56"/>
      <c r="G25" s="56"/>
      <c r="I25">
        <f>IF(ISERROR(VLOOKUP($A25,Points!$A$2:$B$60,2,FALSE)),0,VLOOKUP($A25,Points!$A$2:$B$60,2,FALSE))</f>
        <v>0</v>
      </c>
    </row>
    <row r="26" spans="4:9" ht="12">
      <c r="D26" s="56"/>
      <c r="E26" s="56"/>
      <c r="F26" s="56"/>
      <c r="G26" s="56"/>
      <c r="I26">
        <f>IF(ISERROR(VLOOKUP($A26,Points!$A$2:$B$60,2,FALSE)),0,VLOOKUP($A26,Points!$A$2:$B$60,2,FALSE))</f>
        <v>0</v>
      </c>
    </row>
    <row r="27" spans="4:9" ht="12">
      <c r="D27" s="56"/>
      <c r="E27" s="56"/>
      <c r="F27" s="56"/>
      <c r="G27" s="56"/>
      <c r="I27">
        <f>IF(ISERROR(VLOOKUP($A27,Points!$A$2:$B$60,2,FALSE)),0,VLOOKUP($A27,Points!$A$2:$B$60,2,FALSE))</f>
        <v>0</v>
      </c>
    </row>
    <row r="28" spans="4:9" ht="12">
      <c r="D28" s="56"/>
      <c r="E28" s="56"/>
      <c r="F28" s="56"/>
      <c r="G28" s="56"/>
      <c r="I28">
        <f>IF(ISERROR(VLOOKUP($A28,Points!$A$2:$B$60,2,FALSE)),0,VLOOKUP($A28,Points!$A$2:$B$60,2,FALSE))</f>
        <v>0</v>
      </c>
    </row>
    <row r="29" spans="4:9" ht="12">
      <c r="D29" s="56"/>
      <c r="E29" s="56"/>
      <c r="F29" s="56"/>
      <c r="G29" s="56"/>
      <c r="I29">
        <f>IF(ISERROR(VLOOKUP($A29,Points!$A$2:$B$60,2,FALSE)),0,VLOOKUP($A29,Points!$A$2:$B$60,2,FALSE))</f>
        <v>0</v>
      </c>
    </row>
    <row r="30" spans="4:9" ht="12">
      <c r="D30" s="56"/>
      <c r="E30" s="56"/>
      <c r="F30" s="56"/>
      <c r="G30" s="56"/>
      <c r="I30">
        <f>IF(ISERROR(VLOOKUP($A30,Points!$A$2:$B$60,2,FALSE)),0,VLOOKUP($A30,Points!$A$2:$B$60,2,FALSE))</f>
        <v>0</v>
      </c>
    </row>
    <row r="31" spans="4:9" ht="12">
      <c r="D31" s="56"/>
      <c r="E31" s="56"/>
      <c r="F31" s="56"/>
      <c r="G31" s="56"/>
      <c r="I31">
        <f>IF(ISERROR(VLOOKUP($A31,Points!$A$2:$B$60,2,FALSE)),0,VLOOKUP($A31,Points!$A$2:$B$60,2,FALSE))</f>
        <v>0</v>
      </c>
    </row>
    <row r="32" spans="4:9" ht="12">
      <c r="D32" s="56"/>
      <c r="E32" s="56"/>
      <c r="F32" s="56"/>
      <c r="G32" s="56"/>
      <c r="I32">
        <f>IF(ISERROR(VLOOKUP($A32,Points!$A$2:$B$60,2,FALSE)),0,VLOOKUP($A32,Points!$A$2:$B$60,2,FALSE))</f>
        <v>0</v>
      </c>
    </row>
    <row r="33" spans="4:9" ht="12">
      <c r="D33" s="56"/>
      <c r="E33" s="56"/>
      <c r="F33" s="56"/>
      <c r="G33" s="56"/>
      <c r="I33">
        <f>IF(ISERROR(VLOOKUP($A33,Points!$A$2:$B$60,2,FALSE)),0,VLOOKUP($A33,Points!$A$2:$B$60,2,FALSE))</f>
        <v>0</v>
      </c>
    </row>
    <row r="34" spans="4:9" ht="12">
      <c r="D34" s="56"/>
      <c r="E34" s="56"/>
      <c r="F34" s="56"/>
      <c r="G34" s="56"/>
      <c r="I34">
        <f>IF(ISERROR(VLOOKUP($A34,Points!$A$2:$B$60,2,FALSE)),0,VLOOKUP($A34,Points!$A$2:$B$60,2,FALSE))</f>
        <v>0</v>
      </c>
    </row>
    <row r="35" spans="4:9" ht="12">
      <c r="D35" s="56"/>
      <c r="E35" s="56"/>
      <c r="F35" s="56"/>
      <c r="G35" s="56"/>
      <c r="I35">
        <f>IF(ISERROR(VLOOKUP($A35,Points!$A$2:$B$60,2,FALSE)),0,VLOOKUP($A35,Points!$A$2:$B$60,2,FALSE))</f>
        <v>0</v>
      </c>
    </row>
    <row r="36" spans="4:9" ht="14.25" customHeight="1">
      <c r="D36" s="56"/>
      <c r="E36" s="56"/>
      <c r="F36" s="56"/>
      <c r="G36" s="56"/>
      <c r="I36">
        <f>IF(ISERROR(VLOOKUP($A36,Points!$A$2:$B$60,2,FALSE)),0,VLOOKUP($A36,Points!$A$2:$B$60,2,FALSE))</f>
        <v>0</v>
      </c>
    </row>
    <row r="37" spans="4:9" ht="12">
      <c r="D37" s="56"/>
      <c r="E37" s="56"/>
      <c r="F37" s="56"/>
      <c r="G37" s="56"/>
      <c r="H37" s="56"/>
      <c r="I37">
        <f>IF(ISERROR(VLOOKUP($A37,Points!$A$2:$B$60,2,FALSE)),0,VLOOKUP($A37,Points!$A$2:$B$60,2,FALSE))</f>
        <v>0</v>
      </c>
    </row>
    <row r="38" spans="4:9" ht="12">
      <c r="D38" s="56"/>
      <c r="E38" s="56"/>
      <c r="F38" s="56"/>
      <c r="G38" s="56"/>
      <c r="H38" s="56"/>
      <c r="I38">
        <f>IF(ISERROR(VLOOKUP($A38,Points!$A$2:$B$60,2,FALSE)),0,VLOOKUP($A38,Points!$A$2:$B$60,2,FALSE))</f>
        <v>0</v>
      </c>
    </row>
    <row r="39" spans="4:9" ht="12">
      <c r="D39" s="56"/>
      <c r="E39" s="56"/>
      <c r="F39" s="56"/>
      <c r="G39" s="56"/>
      <c r="H39" s="56"/>
      <c r="I39">
        <f>IF(ISERROR(VLOOKUP($A39,Points!$A$2:$B$60,2,FALSE)),0,VLOOKUP($A39,Points!$A$2:$B$60,2,FALSE))</f>
        <v>0</v>
      </c>
    </row>
    <row r="40" spans="4:9" ht="12">
      <c r="D40" s="56"/>
      <c r="E40" s="56"/>
      <c r="F40" s="56"/>
      <c r="G40" s="56"/>
      <c r="H40" s="56"/>
      <c r="I40">
        <f>IF(ISERROR(VLOOKUP($A40,Points!$A$2:$B$60,2,FALSE)),0,VLOOKUP($A40,Points!$A$2:$B$60,2,FALSE))</f>
        <v>0</v>
      </c>
    </row>
    <row r="41" spans="4:9" ht="12">
      <c r="D41" s="56"/>
      <c r="E41" s="56"/>
      <c r="F41" s="56"/>
      <c r="G41" s="56"/>
      <c r="H41" s="56"/>
      <c r="I41">
        <f>IF(ISERROR(VLOOKUP($A41,Points!$A$2:$B$60,2,FALSE)),0,VLOOKUP($A41,Points!$A$2:$B$60,2,FALSE))</f>
        <v>0</v>
      </c>
    </row>
    <row r="42" spans="4:9" ht="12">
      <c r="D42" s="56"/>
      <c r="E42" s="56"/>
      <c r="F42" s="56"/>
      <c r="G42" s="56"/>
      <c r="H42" s="56"/>
      <c r="I42">
        <f>IF(ISERROR(VLOOKUP($A42,Points!$A$2:$B$60,2,FALSE)),0,VLOOKUP($A42,Points!$A$2:$B$60,2,FALSE))</f>
        <v>0</v>
      </c>
    </row>
    <row r="43" spans="4:9" ht="12">
      <c r="D43" s="56"/>
      <c r="E43" s="56"/>
      <c r="F43" s="56"/>
      <c r="G43" s="56"/>
      <c r="I43">
        <f>IF(ISERROR(VLOOKUP($A43,Points!$A$2:$B$60,2,FALSE)),0,VLOOKUP($A43,Points!$A$2:$B$60,2,FALSE))</f>
        <v>0</v>
      </c>
    </row>
    <row r="44" spans="4:9" ht="12">
      <c r="D44" s="56"/>
      <c r="E44" s="56"/>
      <c r="F44" s="56"/>
      <c r="G44" s="56"/>
      <c r="H44" s="56"/>
      <c r="I44">
        <f>IF(ISERROR(VLOOKUP($A44,Points!$A$2:$B$60,2,FALSE)),0,VLOOKUP($A44,Points!$A$2:$B$60,2,FALSE))</f>
        <v>0</v>
      </c>
    </row>
    <row r="45" spans="4:9" ht="12">
      <c r="D45" s="56"/>
      <c r="E45" s="56"/>
      <c r="F45" s="56"/>
      <c r="G45" s="56"/>
      <c r="I45">
        <f>IF(ISERROR(VLOOKUP($A45,Points!$A$2:$B$60,2,FALSE)),0,VLOOKUP($A45,Points!$A$2:$B$60,2,FALSE))</f>
        <v>0</v>
      </c>
    </row>
    <row r="46" spans="4:9" ht="12">
      <c r="D46" s="56"/>
      <c r="E46" s="56"/>
      <c r="F46" s="56"/>
      <c r="G46" s="56"/>
      <c r="I46">
        <f>IF(ISERROR(VLOOKUP($A46,Points!$A$2:$B$60,2,FALSE)),0,VLOOKUP($A46,Points!$A$2:$B$60,2,FALSE))</f>
        <v>0</v>
      </c>
    </row>
    <row r="47" spans="4:9" ht="12">
      <c r="D47" s="56"/>
      <c r="E47" s="56"/>
      <c r="F47" s="56"/>
      <c r="G47" s="56"/>
      <c r="I47">
        <f>IF(ISERROR(VLOOKUP($A47,Points!$A$2:$B$60,2,FALSE)),0,VLOOKUP($A47,Points!$A$2:$B$60,2,FALSE))</f>
        <v>0</v>
      </c>
    </row>
    <row r="48" spans="4:9" ht="12">
      <c r="D48" s="56"/>
      <c r="E48" s="56"/>
      <c r="F48" s="56"/>
      <c r="G48" s="56"/>
      <c r="I48">
        <f>IF(ISERROR(VLOOKUP($A48,Points!$A$2:$B$60,2,FALSE)),0,VLOOKUP($A48,Points!$A$2:$B$60,2,FALSE))</f>
        <v>0</v>
      </c>
    </row>
    <row r="49" spans="4:9" ht="12">
      <c r="D49" s="56"/>
      <c r="E49" s="56"/>
      <c r="F49" s="56"/>
      <c r="G49" s="56"/>
      <c r="I49">
        <f>IF(ISERROR(VLOOKUP($A41,Points!$A$2:$B$60,2,FALSE)),0,VLOOKUP($A41,Points!$A$2:$B$60,2,FALSE))</f>
        <v>0</v>
      </c>
    </row>
    <row r="50" spans="4:9" ht="12">
      <c r="D50" s="56"/>
      <c r="E50" s="56"/>
      <c r="F50" s="56"/>
      <c r="G50" s="56"/>
      <c r="I50">
        <f>IF(ISERROR(VLOOKUP($A42,Points!$A$2:$B$60,2,FALSE)),0,VLOOKUP($A42,Points!$A$2:$B$60,2,FALSE))</f>
        <v>0</v>
      </c>
    </row>
    <row r="51" spans="4:9" ht="12">
      <c r="D51" s="56"/>
      <c r="E51" s="56"/>
      <c r="F51" s="56"/>
      <c r="G51" s="56"/>
      <c r="I51">
        <f>IF(ISERROR(VLOOKUP($A43,Points!$A$2:$B$60,2,FALSE)),0,VLOOKUP($A43,Points!$A$2:$B$60,2,FALSE))</f>
        <v>0</v>
      </c>
    </row>
    <row r="52" spans="4:9" ht="12">
      <c r="D52" s="56"/>
      <c r="E52" s="56"/>
      <c r="F52" s="56"/>
      <c r="G52" s="56"/>
      <c r="I52">
        <f>IF(ISERROR(VLOOKUP($A44,Points!$A$2:$B$60,2,FALSE)),0,VLOOKUP($A44,Points!$A$2:$B$60,2,FALSE))</f>
        <v>0</v>
      </c>
    </row>
    <row r="53" spans="4:9" ht="12">
      <c r="D53" s="56"/>
      <c r="E53" s="56"/>
      <c r="F53" s="56"/>
      <c r="G53" s="56"/>
      <c r="H53" s="56"/>
      <c r="I53">
        <f>IF(ISERROR(VLOOKUP($A45,Points!$A$2:$B$60,2,FALSE)),0,VLOOKUP($A45,Points!$A$2:$B$60,2,FALSE))</f>
        <v>0</v>
      </c>
    </row>
    <row r="54" spans="4:9" ht="12">
      <c r="D54" s="56"/>
      <c r="E54" s="56"/>
      <c r="F54" s="56"/>
      <c r="G54" s="56"/>
      <c r="I54">
        <f>IF(ISERROR(VLOOKUP($A46,Points!$A$2:$B$60,2,FALSE)),0,VLOOKUP($A46,Points!$A$2:$B$60,2,FALSE))</f>
        <v>0</v>
      </c>
    </row>
    <row r="55" spans="1:9" ht="12">
      <c r="A55" t="s">
        <v>97</v>
      </c>
      <c r="D55" s="56"/>
      <c r="E55" s="56"/>
      <c r="F55" s="56"/>
      <c r="G55" s="56"/>
      <c r="I55">
        <f>IF(ISERROR(VLOOKUP($A47,Points!$A$2:$B$60,2,FALSE)),0,VLOOKUP($A47,Points!$A$2:$B$60,2,FALSE))</f>
        <v>0</v>
      </c>
    </row>
    <row r="56" spans="1:9" ht="12">
      <c r="A56" t="s">
        <v>110</v>
      </c>
      <c r="D56" s="56"/>
      <c r="E56" s="56"/>
      <c r="F56" s="56"/>
      <c r="G56" s="56"/>
      <c r="I56">
        <f>IF(ISERROR(VLOOKUP(#REF!,Points!$A$2:$B$60,2,FALSE)),0,VLOOKUP(#REF!,Points!$A$2:$B$60,2,FALSE))</f>
        <v>0</v>
      </c>
    </row>
    <row r="57" spans="1:9" ht="12">
      <c r="A57" t="s">
        <v>111</v>
      </c>
      <c r="D57" s="56"/>
      <c r="E57" s="56"/>
      <c r="F57" s="56"/>
      <c r="G57" s="56"/>
      <c r="I57">
        <f>IF(ISERROR(VLOOKUP(#REF!,Points!$A$2:$B$60,2,FALSE)),0,VLOOKUP(#REF!,Points!$A$2:$B$60,2,FALSE))</f>
        <v>0</v>
      </c>
    </row>
    <row r="58" spans="4:9" ht="12">
      <c r="D58" s="56"/>
      <c r="E58" s="56"/>
      <c r="F58" s="56"/>
      <c r="G58" s="56"/>
      <c r="I58">
        <f>IF(ISERROR(VLOOKUP(#REF!,Points!$A$2:$B$60,2,FALSE)),0,VLOOKUP(#REF!,Points!$A$2:$B$60,2,FALSE))</f>
        <v>0</v>
      </c>
    </row>
    <row r="59" spans="4:9" ht="12">
      <c r="D59" s="56"/>
      <c r="E59" s="56"/>
      <c r="F59" s="56"/>
      <c r="I59">
        <f>IF(ISERROR(VLOOKUP(#REF!,Points!$A$2:$B$60,2,FALSE)),0,VLOOKUP(#REF!,Points!$A$2:$B$60,2,FALSE))</f>
        <v>0</v>
      </c>
    </row>
    <row r="60" spans="4:9" ht="12">
      <c r="D60" s="56"/>
      <c r="E60" s="56"/>
      <c r="F60" s="56"/>
      <c r="G60" s="56"/>
      <c r="I60">
        <f>IF(ISERROR(VLOOKUP(#REF!,Points!$A$2:$B$60,2,FALSE)),0,VLOOKUP(#REF!,Points!$A$2:$B$60,2,FALSE))</f>
        <v>0</v>
      </c>
    </row>
    <row r="61" spans="4:9" ht="12">
      <c r="D61" s="56"/>
      <c r="E61" s="56"/>
      <c r="F61" s="56"/>
      <c r="G61" s="56"/>
      <c r="I61">
        <f>IF(ISERROR(VLOOKUP(#REF!,Points!$A$2:$B$60,2,FALSE)),0,VLOOKUP(#REF!,Points!$A$2:$B$60,2,FALSE))</f>
        <v>0</v>
      </c>
    </row>
    <row r="62" spans="4:9" ht="12">
      <c r="D62" s="56"/>
      <c r="E62" s="56"/>
      <c r="F62" s="56"/>
      <c r="G62" s="56"/>
      <c r="H62" s="56"/>
      <c r="I62">
        <f>IF(ISERROR(VLOOKUP(#REF!,Points!$A$2:$B$60,2,FALSE)),0,VLOOKUP(#REF!,Points!$A$2:$B$60,2,FALSE))</f>
        <v>0</v>
      </c>
    </row>
    <row r="63" spans="4:9" ht="12">
      <c r="D63" s="56"/>
      <c r="E63" s="56"/>
      <c r="F63" s="56"/>
      <c r="G63" s="56"/>
      <c r="H63" s="56"/>
      <c r="I63">
        <f>IF(ISERROR(VLOOKUP(#REF!,Points!$A$2:$B$60,2,FALSE)),0,VLOOKUP(#REF!,Points!$A$2:$B$60,2,FALSE))</f>
        <v>0</v>
      </c>
    </row>
    <row r="64" spans="4:9" ht="12">
      <c r="D64" s="56"/>
      <c r="E64" s="56"/>
      <c r="F64" s="56"/>
      <c r="G64" s="56"/>
      <c r="I64">
        <f>IF(ISERROR(VLOOKUP(#REF!,Points!$A$2:$B$60,2,FALSE)),0,VLOOKUP(#REF!,Points!$A$2:$B$60,2,FALSE))</f>
        <v>0</v>
      </c>
    </row>
    <row r="65" spans="4:9" ht="12">
      <c r="D65" s="56"/>
      <c r="E65" s="56"/>
      <c r="F65" s="56"/>
      <c r="G65" s="56"/>
      <c r="I65">
        <f>IF(ISERROR(VLOOKUP(#REF!,Points!$A$2:$B$60,2,FALSE)),0,VLOOKUP(#REF!,Points!$A$2:$B$60,2,FALSE))</f>
        <v>0</v>
      </c>
    </row>
    <row r="66" spans="4:9" ht="12">
      <c r="D66" s="56"/>
      <c r="E66" s="56"/>
      <c r="F66" s="56"/>
      <c r="G66" s="56"/>
      <c r="I66">
        <f>IF(ISERROR(VLOOKUP(#REF!,Points!$A$2:$B$60,2,FALSE)),0,VLOOKUP(#REF!,Points!$A$2:$B$60,2,FALSE))</f>
        <v>0</v>
      </c>
    </row>
    <row r="67" spans="4:9" ht="12">
      <c r="D67" s="56"/>
      <c r="E67" s="56"/>
      <c r="F67" s="56"/>
      <c r="G67" s="56"/>
      <c r="I67">
        <f>IF(ISERROR(VLOOKUP(#REF!,Points!$A$2:$B$60,2,FALSE)),0,VLOOKUP(#REF!,Points!$A$2:$B$60,2,FALSE))</f>
        <v>0</v>
      </c>
    </row>
    <row r="68" spans="4:8" ht="12">
      <c r="D68" s="56"/>
      <c r="E68" s="56"/>
      <c r="F68" s="56"/>
      <c r="G68" s="56"/>
      <c r="H68" s="56"/>
    </row>
    <row r="69" spans="4:8" ht="12">
      <c r="D69" s="56"/>
      <c r="E69" s="56"/>
      <c r="G69" s="56"/>
      <c r="H69" s="56"/>
    </row>
    <row r="70" ht="12">
      <c r="D70" s="56"/>
    </row>
    <row r="71" spans="4:7" ht="12">
      <c r="D71" s="56"/>
      <c r="E71" s="56"/>
      <c r="F71" s="56"/>
      <c r="G71" s="56"/>
    </row>
    <row r="72" spans="4:7" ht="12">
      <c r="D72" s="56"/>
      <c r="E72" s="56"/>
      <c r="F72" s="56"/>
      <c r="G72" s="56"/>
    </row>
    <row r="73" spans="6:8" ht="12">
      <c r="F73" s="56"/>
      <c r="G73" s="56"/>
      <c r="H73" s="5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6"/>
  <sheetViews>
    <sheetView workbookViewId="0" topLeftCell="A1">
      <selection activeCell="C19" sqref="C19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23.8515625" style="0" customWidth="1"/>
    <col min="4" max="5" width="8.57421875" style="0" customWidth="1"/>
  </cols>
  <sheetData>
    <row r="2" spans="1:3" ht="12">
      <c r="A2" t="s">
        <v>112</v>
      </c>
      <c r="B2" t="s">
        <v>113</v>
      </c>
      <c r="C2" s="31" t="s">
        <v>114</v>
      </c>
    </row>
    <row r="3" spans="3:5" ht="12">
      <c r="C3" t="s">
        <v>115</v>
      </c>
      <c r="D3" t="s">
        <v>116</v>
      </c>
      <c r="E3" t="s">
        <v>117</v>
      </c>
    </row>
    <row r="4" spans="3:5" ht="12">
      <c r="C4" t="s">
        <v>118</v>
      </c>
      <c r="D4" t="s">
        <v>119</v>
      </c>
      <c r="E4">
        <v>24</v>
      </c>
    </row>
    <row r="5" ht="12">
      <c r="A5" s="55"/>
    </row>
    <row r="6" spans="1:3" ht="12">
      <c r="A6" t="s">
        <v>120</v>
      </c>
      <c r="B6" t="s">
        <v>121</v>
      </c>
      <c r="C6" t="s">
        <v>122</v>
      </c>
    </row>
    <row r="7" spans="1:8" ht="12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>NA()</f>
        <v>#N/A</v>
      </c>
      <c r="F7" t="e">
        <f>NA()</f>
        <v>#N/A</v>
      </c>
      <c r="G7" t="e">
        <f>NA()</f>
        <v>#N/A</v>
      </c>
      <c r="H7" t="e">
        <f>NA()</f>
        <v>#N/A</v>
      </c>
    </row>
    <row r="8" spans="1:10" ht="12">
      <c r="A8" t="s">
        <v>103</v>
      </c>
      <c r="B8" t="s">
        <v>104</v>
      </c>
      <c r="C8" t="s">
        <v>37</v>
      </c>
      <c r="D8" t="s">
        <v>105</v>
      </c>
      <c r="E8" s="56" t="s">
        <v>106</v>
      </c>
      <c r="F8" s="56" t="s">
        <v>107</v>
      </c>
      <c r="G8" s="56" t="s">
        <v>123</v>
      </c>
      <c r="H8" s="56" t="s">
        <v>108</v>
      </c>
      <c r="I8" s="31" t="s">
        <v>109</v>
      </c>
      <c r="J8" s="31"/>
    </row>
    <row r="9" spans="1:9" ht="12">
      <c r="A9" t="s">
        <v>124</v>
      </c>
      <c r="B9" t="s">
        <v>124</v>
      </c>
      <c r="C9" t="s">
        <v>125</v>
      </c>
      <c r="D9" s="56" t="s">
        <v>126</v>
      </c>
      <c r="E9" s="56" t="s">
        <v>126</v>
      </c>
      <c r="F9" s="56" t="s">
        <v>126</v>
      </c>
      <c r="G9" s="56" t="s">
        <v>126</v>
      </c>
      <c r="H9" s="56" t="s">
        <v>127</v>
      </c>
      <c r="I9">
        <f>IF(ISERROR(VLOOKUP($A9,Points!$A$2:$B$75,2,FALSE)),0,VLOOKUP($A9,Points!$A$2:$B$75,2,FALSE))</f>
        <v>0</v>
      </c>
    </row>
    <row r="10" spans="1:9" ht="12">
      <c r="A10">
        <v>1</v>
      </c>
      <c r="B10">
        <v>1</v>
      </c>
      <c r="C10" t="s">
        <v>0</v>
      </c>
      <c r="D10" s="56">
        <v>0.00040844907407407404</v>
      </c>
      <c r="E10" s="56">
        <v>0.00040555555555555554</v>
      </c>
      <c r="F10" s="56">
        <v>0.00040231481481481477</v>
      </c>
      <c r="G10" s="56">
        <v>0.0008078703703703704</v>
      </c>
      <c r="H10" s="56">
        <v>0</v>
      </c>
      <c r="I10">
        <f>IF(ISERROR(VLOOKUP($A10,Points!$A$2:$B$75,2,FALSE)),0,VLOOKUP($A10,Points!$A$2:$B$75,2,FALSE))</f>
        <v>100</v>
      </c>
    </row>
    <row r="11" spans="1:9" ht="12">
      <c r="A11">
        <v>2</v>
      </c>
      <c r="B11">
        <v>5</v>
      </c>
      <c r="C11" t="s">
        <v>44</v>
      </c>
      <c r="D11" s="56">
        <v>0.0004583333333333333</v>
      </c>
      <c r="E11" s="56">
        <v>0.00044583333333333335</v>
      </c>
      <c r="F11" s="56">
        <v>0.0004515046296296296</v>
      </c>
      <c r="G11" s="56">
        <v>0.000897337962962963</v>
      </c>
      <c r="H11" s="56">
        <v>91.92</v>
      </c>
      <c r="I11">
        <f>IF(ISERROR(VLOOKUP($A11,Points!$A$2:$B$75,2,FALSE)),0,VLOOKUP($A11,Points!$A$2:$B$75,2,FALSE))</f>
        <v>80</v>
      </c>
    </row>
    <row r="12" spans="1:9" ht="12">
      <c r="A12">
        <v>3</v>
      </c>
      <c r="B12">
        <v>6</v>
      </c>
      <c r="C12" t="s">
        <v>8</v>
      </c>
      <c r="D12" s="56">
        <v>0.0006650462962962963</v>
      </c>
      <c r="E12" s="56">
        <v>0.0006284722222222222</v>
      </c>
      <c r="F12" s="56">
        <v>0.0006450231481481481</v>
      </c>
      <c r="G12" s="56">
        <v>0.0012734953703703704</v>
      </c>
      <c r="H12" s="56">
        <v>478.38</v>
      </c>
      <c r="I12">
        <f>IF(ISERROR(VLOOKUP($A12,Points!$A$2:$B$75,2,FALSE)),0,VLOOKUP($A12,Points!$A$2:$B$75,2,FALSE))</f>
        <v>60</v>
      </c>
    </row>
    <row r="13" spans="4:9" ht="12">
      <c r="D13" s="56"/>
      <c r="E13" s="56"/>
      <c r="F13" s="56"/>
      <c r="G13" s="56"/>
      <c r="H13" s="56"/>
      <c r="I13">
        <f>IF(ISERROR(VLOOKUP($A13,Points!$A$2:$B$75,2,FALSE)),0,VLOOKUP($A13,Points!$A$2:$B$75,2,FALSE))</f>
        <v>0</v>
      </c>
    </row>
    <row r="14" spans="4:9" ht="12">
      <c r="D14" s="56"/>
      <c r="E14" s="56"/>
      <c r="F14" s="56"/>
      <c r="G14" s="56"/>
      <c r="H14" s="56"/>
      <c r="I14">
        <f>IF(ISERROR(VLOOKUP($A14,Points!$A$2:$B$75,2,FALSE)),0,VLOOKUP($A14,Points!$A$2:$B$75,2,FALSE))</f>
        <v>0</v>
      </c>
    </row>
    <row r="15" spans="1:9" ht="12">
      <c r="A15" t="s">
        <v>120</v>
      </c>
      <c r="B15" t="s">
        <v>121</v>
      </c>
      <c r="C15" t="s">
        <v>122</v>
      </c>
      <c r="D15" s="56"/>
      <c r="E15" s="56"/>
      <c r="F15" s="56"/>
      <c r="G15" s="56"/>
      <c r="H15" s="56"/>
      <c r="I15">
        <f>IF(ISERROR(VLOOKUP($A15,Points!$A$2:$B$75,2,FALSE)),0,VLOOKUP($A15,Points!$A$2:$B$75,2,FALSE))</f>
        <v>0</v>
      </c>
    </row>
    <row r="16" spans="1:9" ht="12">
      <c r="A16" s="31" t="e">
        <f>NA()</f>
        <v>#N/A</v>
      </c>
      <c r="B16" t="e">
        <f>NA()</f>
        <v>#N/A</v>
      </c>
      <c r="C16" t="e">
        <f>NA()</f>
        <v>#N/A</v>
      </c>
      <c r="D16" s="56" t="e">
        <f>NA()</f>
        <v>#N/A</v>
      </c>
      <c r="E16" s="56" t="e">
        <f>NA()</f>
        <v>#N/A</v>
      </c>
      <c r="F16" s="56" t="e">
        <f>NA()</f>
        <v>#N/A</v>
      </c>
      <c r="G16" s="56" t="e">
        <f>NA()</f>
        <v>#N/A</v>
      </c>
      <c r="H16" s="56" t="e">
        <f>NA()</f>
        <v>#N/A</v>
      </c>
      <c r="I16">
        <f>IF(ISERROR(VLOOKUP($A16,Points!$A$2:$B$75,2,FALSE)),0,VLOOKUP($A16,Points!$A$2:$B$75,2,FALSE))</f>
        <v>0</v>
      </c>
    </row>
    <row r="17" spans="1:9" ht="12">
      <c r="A17" t="s">
        <v>103</v>
      </c>
      <c r="B17" t="s">
        <v>104</v>
      </c>
      <c r="C17" t="s">
        <v>37</v>
      </c>
      <c r="D17" s="56" t="s">
        <v>105</v>
      </c>
      <c r="E17" s="56" t="s">
        <v>106</v>
      </c>
      <c r="F17" s="56" t="s">
        <v>107</v>
      </c>
      <c r="G17" s="56" t="s">
        <v>123</v>
      </c>
      <c r="H17" s="56" t="s">
        <v>108</v>
      </c>
      <c r="I17" s="31" t="s">
        <v>109</v>
      </c>
    </row>
    <row r="18" spans="1:9" ht="12">
      <c r="A18" t="s">
        <v>124</v>
      </c>
      <c r="B18" t="s">
        <v>124</v>
      </c>
      <c r="C18" t="s">
        <v>125</v>
      </c>
      <c r="D18" s="56" t="s">
        <v>126</v>
      </c>
      <c r="E18" s="56" t="s">
        <v>126</v>
      </c>
      <c r="F18" s="56" t="s">
        <v>126</v>
      </c>
      <c r="G18" s="56" t="s">
        <v>126</v>
      </c>
      <c r="H18" s="56" t="s">
        <v>127</v>
      </c>
      <c r="I18">
        <f>IF(ISERROR(VLOOKUP($A18,Points!$A$2:$B$75,2,FALSE)),0,VLOOKUP($A18,Points!$A$2:$B$75,2,FALSE))</f>
        <v>0</v>
      </c>
    </row>
    <row r="19" spans="1:9" ht="12">
      <c r="A19">
        <v>1</v>
      </c>
      <c r="B19">
        <v>92</v>
      </c>
      <c r="C19" t="s">
        <v>10</v>
      </c>
      <c r="D19" s="56">
        <v>0.000387962962962963</v>
      </c>
      <c r="E19" s="56">
        <v>0.0003872685185185185</v>
      </c>
      <c r="F19" s="56">
        <v>0.00038854166666666665</v>
      </c>
      <c r="G19" s="56">
        <v>0.0007752314814814816</v>
      </c>
      <c r="H19" s="56">
        <v>0</v>
      </c>
      <c r="I19">
        <f>IF(ISERROR(VLOOKUP($A19,Points!$A$2:$B$75,2,FALSE)),0,VLOOKUP($A19,Points!$A$2:$B$75,2,FALSE))</f>
        <v>100</v>
      </c>
    </row>
    <row r="20" spans="1:9" ht="12">
      <c r="A20">
        <v>2</v>
      </c>
      <c r="B20">
        <v>60</v>
      </c>
      <c r="C20" t="s">
        <v>63</v>
      </c>
      <c r="D20" s="56">
        <v>0.00040011574074074076</v>
      </c>
      <c r="E20" s="56">
        <v>0.00038807870370370374</v>
      </c>
      <c r="F20" s="56">
        <v>0.0003875</v>
      </c>
      <c r="G20" s="56">
        <v>0.0007755787037037038</v>
      </c>
      <c r="H20" s="56">
        <v>0.37</v>
      </c>
      <c r="I20">
        <f>IF(ISERROR(VLOOKUP($A20,Points!$A$2:$B$75,2,FALSE)),0,VLOOKUP($A20,Points!$A$2:$B$75,2,FALSE))</f>
        <v>80</v>
      </c>
    </row>
    <row r="21" spans="1:9" ht="12">
      <c r="A21">
        <v>3</v>
      </c>
      <c r="B21">
        <v>58</v>
      </c>
      <c r="C21" t="s">
        <v>15</v>
      </c>
      <c r="D21" s="56">
        <v>0.0004042824074074074</v>
      </c>
      <c r="E21" s="56">
        <v>0.0003949074074074074</v>
      </c>
      <c r="F21" s="56">
        <v>0.0004028935185185185</v>
      </c>
      <c r="G21" s="56">
        <v>0.000797800925925926</v>
      </c>
      <c r="H21" s="56">
        <v>24.16</v>
      </c>
      <c r="I21">
        <f>IF(ISERROR(VLOOKUP($A21,Points!$A$2:$B$75,2,FALSE)),0,VLOOKUP($A21,Points!$A$2:$B$75,2,FALSE))</f>
        <v>60</v>
      </c>
    </row>
    <row r="22" spans="1:9" ht="12">
      <c r="A22">
        <v>4</v>
      </c>
      <c r="B22">
        <v>57</v>
      </c>
      <c r="C22" t="s">
        <v>60</v>
      </c>
      <c r="D22" s="56">
        <v>0.0004027777777777777</v>
      </c>
      <c r="E22" s="56">
        <v>0.0003993055555555556</v>
      </c>
      <c r="F22" s="56">
        <v>0.0003998842592592592</v>
      </c>
      <c r="G22" s="56">
        <v>0.0007991898148148147</v>
      </c>
      <c r="H22" s="56">
        <v>25.65</v>
      </c>
      <c r="I22">
        <f>IF(ISERROR(VLOOKUP($A22,Points!$A$2:$B$75,2,FALSE)),0,VLOOKUP($A22,Points!$A$2:$B$75,2,FALSE))</f>
        <v>50</v>
      </c>
    </row>
    <row r="23" spans="1:9" ht="12">
      <c r="A23">
        <v>5</v>
      </c>
      <c r="B23">
        <v>84</v>
      </c>
      <c r="C23" t="s">
        <v>68</v>
      </c>
      <c r="D23" s="56">
        <v>0.0004050925925925926</v>
      </c>
      <c r="E23" s="56">
        <v>0.0004034722222222222</v>
      </c>
      <c r="F23" s="56">
        <v>0.00039768518518518516</v>
      </c>
      <c r="G23" s="56">
        <v>0.0008011574074074074</v>
      </c>
      <c r="H23" s="56">
        <v>27.76</v>
      </c>
      <c r="I23">
        <f>IF(ISERROR(VLOOKUP($A23,Points!$A$2:$B$75,2,FALSE)),0,VLOOKUP($A23,Points!$A$2:$B$75,2,FALSE))</f>
        <v>45</v>
      </c>
    </row>
    <row r="24" spans="1:9" ht="12">
      <c r="A24">
        <v>6</v>
      </c>
      <c r="B24">
        <v>70</v>
      </c>
      <c r="C24" t="s">
        <v>14</v>
      </c>
      <c r="D24" s="56">
        <v>0.0004069444444444444</v>
      </c>
      <c r="E24" s="56">
        <v>0.0004025462962962963</v>
      </c>
      <c r="F24" s="56">
        <v>0.0004008101851851852</v>
      </c>
      <c r="G24" s="56">
        <v>0.0008033564814814814</v>
      </c>
      <c r="H24" s="56">
        <v>30.11</v>
      </c>
      <c r="I24">
        <f>IF(ISERROR(VLOOKUP($A24,Points!$A$2:$B$75,2,FALSE)),0,VLOOKUP($A24,Points!$A$2:$B$75,2,FALSE))</f>
        <v>40</v>
      </c>
    </row>
    <row r="25" spans="1:9" ht="12">
      <c r="A25">
        <v>7</v>
      </c>
      <c r="B25">
        <v>78</v>
      </c>
      <c r="C25" t="s">
        <v>66</v>
      </c>
      <c r="D25" s="56">
        <v>0.0004167824074074074</v>
      </c>
      <c r="E25" s="56">
        <v>0.0004052083333333333</v>
      </c>
      <c r="F25" s="56">
        <v>0.0004008101851851852</v>
      </c>
      <c r="G25" s="56">
        <v>0.0008060185185185185</v>
      </c>
      <c r="H25" s="56">
        <v>32.96</v>
      </c>
      <c r="I25">
        <f>IF(ISERROR(VLOOKUP($A25,Points!$A$2:$B$75,2,FALSE)),0,VLOOKUP($A25,Points!$A$2:$B$75,2,FALSE))</f>
        <v>36</v>
      </c>
    </row>
    <row r="26" spans="1:9" ht="12">
      <c r="A26">
        <v>8</v>
      </c>
      <c r="B26">
        <v>113</v>
      </c>
      <c r="C26" t="s">
        <v>77</v>
      </c>
      <c r="D26" s="56">
        <v>0.0004039351851851852</v>
      </c>
      <c r="E26" s="56">
        <v>0.00040405092592592587</v>
      </c>
      <c r="F26" s="56">
        <v>0.00040763888888888886</v>
      </c>
      <c r="G26" s="56">
        <v>0.0008079861111111111</v>
      </c>
      <c r="H26" s="56">
        <v>35.07</v>
      </c>
      <c r="I26">
        <f>IF(ISERROR(VLOOKUP($A26,Points!$A$2:$B$75,2,FALSE)),0,VLOOKUP($A26,Points!$A$2:$B$75,2,FALSE))</f>
        <v>32</v>
      </c>
    </row>
    <row r="27" spans="1:9" ht="12">
      <c r="A27">
        <v>9</v>
      </c>
      <c r="B27">
        <v>80</v>
      </c>
      <c r="C27" t="s">
        <v>70</v>
      </c>
      <c r="D27" s="56">
        <v>0.00041377314814814814</v>
      </c>
      <c r="E27" s="56">
        <v>0.0004061342592592593</v>
      </c>
      <c r="F27" s="56">
        <v>0.0004097222222222222</v>
      </c>
      <c r="G27" s="56">
        <v>0.0008158564814814814</v>
      </c>
      <c r="H27" s="56">
        <v>43.5</v>
      </c>
      <c r="I27">
        <f>IF(ISERROR(VLOOKUP($A27,Points!$A$2:$B$75,2,FALSE)),0,VLOOKUP($A27,Points!$A$2:$B$75,2,FALSE))</f>
        <v>29</v>
      </c>
    </row>
    <row r="28" spans="1:9" ht="12">
      <c r="A28">
        <v>10</v>
      </c>
      <c r="B28">
        <v>51</v>
      </c>
      <c r="C28" t="s">
        <v>62</v>
      </c>
      <c r="D28" s="56">
        <v>0.0004195601851851852</v>
      </c>
      <c r="E28" s="56">
        <v>0.00042268518518518523</v>
      </c>
      <c r="F28" s="56">
        <v>0.00041469907407407406</v>
      </c>
      <c r="G28" s="56">
        <v>0.0008342592592592592</v>
      </c>
      <c r="H28" s="56">
        <v>63.2</v>
      </c>
      <c r="I28">
        <f>IF(ISERROR(VLOOKUP($A28,Points!$A$2:$B$75,2,FALSE)),0,VLOOKUP($A28,Points!$A$2:$B$75,2,FALSE))</f>
        <v>26</v>
      </c>
    </row>
    <row r="29" spans="1:9" ht="12">
      <c r="A29">
        <v>11</v>
      </c>
      <c r="B29">
        <v>86</v>
      </c>
      <c r="C29" t="s">
        <v>64</v>
      </c>
      <c r="D29" s="56">
        <v>0.00044675925925925927</v>
      </c>
      <c r="E29" s="56">
        <v>0.00043171296296296295</v>
      </c>
      <c r="F29" s="56">
        <v>0.0004297453703703704</v>
      </c>
      <c r="G29" s="56">
        <v>0.0008614583333333334</v>
      </c>
      <c r="H29" s="56">
        <v>92.32</v>
      </c>
      <c r="I29">
        <f>IF(ISERROR(VLOOKUP($A29,Points!$A$2:$B$75,2,FALSE)),0,VLOOKUP($A29,Points!$A$2:$B$75,2,FALSE))</f>
        <v>24</v>
      </c>
    </row>
    <row r="30" spans="1:9" ht="12">
      <c r="A30">
        <v>12</v>
      </c>
      <c r="B30">
        <v>64</v>
      </c>
      <c r="C30" t="s">
        <v>72</v>
      </c>
      <c r="D30" s="56">
        <v>0.0004322916666666667</v>
      </c>
      <c r="E30" s="56">
        <v>0.0004329861111111111</v>
      </c>
      <c r="F30" s="56">
        <v>0.00043680555555555557</v>
      </c>
      <c r="G30" s="56">
        <v>0.0008652777777777779</v>
      </c>
      <c r="H30" s="56">
        <v>96.41</v>
      </c>
      <c r="I30">
        <f>IF(ISERROR(VLOOKUP($A30,Points!$A$2:$B$75,2,FALSE)),0,VLOOKUP($A30,Points!$A$2:$B$75,2,FALSE))</f>
        <v>22</v>
      </c>
    </row>
    <row r="31" spans="1:9" ht="12">
      <c r="A31">
        <v>13</v>
      </c>
      <c r="B31">
        <v>72</v>
      </c>
      <c r="C31" t="s">
        <v>33</v>
      </c>
      <c r="D31" s="56">
        <v>0.0004452546296296296</v>
      </c>
      <c r="E31" s="56">
        <v>0.00043287037037037035</v>
      </c>
      <c r="F31" s="56">
        <v>0.00043287037037037035</v>
      </c>
      <c r="G31" s="56">
        <v>0.0008657407407407407</v>
      </c>
      <c r="H31" s="56">
        <v>96.9</v>
      </c>
      <c r="I31">
        <f>IF(ISERROR(VLOOKUP($A31,Points!$A$2:$B$75,2,FALSE)),0,VLOOKUP($A31,Points!$A$2:$B$75,2,FALSE))</f>
        <v>20</v>
      </c>
    </row>
    <row r="32" spans="1:9" ht="12">
      <c r="A32">
        <v>14</v>
      </c>
      <c r="B32">
        <v>27</v>
      </c>
      <c r="C32" t="s">
        <v>85</v>
      </c>
      <c r="D32" s="56">
        <v>0.00045740740740740746</v>
      </c>
      <c r="E32" s="56">
        <v>0.00044652777777777773</v>
      </c>
      <c r="F32" s="56">
        <v>0.0004434027777777778</v>
      </c>
      <c r="G32" s="56">
        <v>0.0008899305555555556</v>
      </c>
      <c r="H32" s="56">
        <v>122.8</v>
      </c>
      <c r="I32">
        <f>IF(ISERROR(VLOOKUP($A32,Points!$A$2:$B$75,2,FALSE)),0,VLOOKUP($A32,Points!$A$2:$B$75,2,FALSE))</f>
        <v>18</v>
      </c>
    </row>
    <row r="33" spans="1:9" ht="12">
      <c r="A33">
        <v>15</v>
      </c>
      <c r="B33">
        <v>46</v>
      </c>
      <c r="C33" t="s">
        <v>23</v>
      </c>
      <c r="D33" s="56">
        <v>0.000466087962962963</v>
      </c>
      <c r="E33" s="56">
        <v>0.00044988425925925925</v>
      </c>
      <c r="F33" s="56">
        <v>0.00044108796296296295</v>
      </c>
      <c r="G33" s="56">
        <v>0.0008909722222222223</v>
      </c>
      <c r="H33" s="56">
        <v>123.92</v>
      </c>
      <c r="I33">
        <f>IF(ISERROR(VLOOKUP($A33,Points!$A$2:$B$75,2,FALSE)),0,VLOOKUP($A33,Points!$A$2:$B$75,2,FALSE))</f>
        <v>16</v>
      </c>
    </row>
    <row r="34" spans="1:9" ht="12">
      <c r="A34">
        <v>16</v>
      </c>
      <c r="B34">
        <v>42</v>
      </c>
      <c r="C34" t="s">
        <v>65</v>
      </c>
      <c r="D34" s="56">
        <v>0.0004746527777777778</v>
      </c>
      <c r="E34" s="56">
        <v>0.00045775462962962957</v>
      </c>
      <c r="F34" s="56">
        <v>0.0004454861111111111</v>
      </c>
      <c r="G34" s="56">
        <v>0.0009032407407407408</v>
      </c>
      <c r="H34" s="56">
        <v>137.05</v>
      </c>
      <c r="I34">
        <f>IF(ISERROR(VLOOKUP($A34,Points!$A$2:$B$75,2,FALSE)),0,VLOOKUP($A34,Points!$A$2:$B$75,2,FALSE))</f>
        <v>15</v>
      </c>
    </row>
    <row r="35" spans="1:9" ht="12">
      <c r="A35">
        <v>17</v>
      </c>
      <c r="B35">
        <v>47</v>
      </c>
      <c r="C35" t="s">
        <v>27</v>
      </c>
      <c r="D35" s="56">
        <v>0.00046875</v>
      </c>
      <c r="E35" s="56">
        <v>0.0004662037037037037</v>
      </c>
      <c r="F35" s="56">
        <v>0.0004715277777777778</v>
      </c>
      <c r="G35" s="56">
        <v>0.0009349537037037037</v>
      </c>
      <c r="H35" s="56">
        <v>171.01</v>
      </c>
      <c r="I35">
        <f>IF(ISERROR(VLOOKUP($A35,Points!$A$2:$B$75,2,FALSE)),0,VLOOKUP($A35,Points!$A$2:$B$75,2,FALSE))</f>
        <v>14</v>
      </c>
    </row>
    <row r="36" spans="1:9" ht="12">
      <c r="A36">
        <v>18</v>
      </c>
      <c r="B36">
        <v>54</v>
      </c>
      <c r="C36" t="s">
        <v>79</v>
      </c>
      <c r="D36" s="56">
        <v>0.0005054398148148148</v>
      </c>
      <c r="E36" s="56">
        <v>0.00047569444444444444</v>
      </c>
      <c r="F36" s="56">
        <v>0.00048009259259259256</v>
      </c>
      <c r="G36" s="56">
        <v>0.000955787037037037</v>
      </c>
      <c r="H36" s="56">
        <v>193.31</v>
      </c>
      <c r="I36">
        <f>IF(ISERROR(VLOOKUP($A36,Points!$A$2:$B$75,2,FALSE)),0,VLOOKUP($A36,Points!$A$2:$B$75,2,FALSE))</f>
        <v>13</v>
      </c>
    </row>
    <row r="37" spans="1:9" ht="12">
      <c r="A37">
        <v>19</v>
      </c>
      <c r="B37">
        <v>33</v>
      </c>
      <c r="C37" t="s">
        <v>30</v>
      </c>
      <c r="D37" s="56">
        <v>0.0005017361111111111</v>
      </c>
      <c r="E37" s="56">
        <v>0.000497337962962963</v>
      </c>
      <c r="F37" s="56">
        <v>0.0004979166666666667</v>
      </c>
      <c r="G37" s="56">
        <v>0.0009952546296296296</v>
      </c>
      <c r="H37" s="56">
        <v>235.57</v>
      </c>
      <c r="I37">
        <f>IF(ISERROR(VLOOKUP($A37,Points!$A$2:$B$75,2,FALSE)),0,VLOOKUP($A37,Points!$A$2:$B$75,2,FALSE))</f>
        <v>12</v>
      </c>
    </row>
    <row r="38" spans="1:9" ht="12">
      <c r="A38">
        <v>20</v>
      </c>
      <c r="B38">
        <v>112</v>
      </c>
      <c r="C38" t="s">
        <v>90</v>
      </c>
      <c r="D38" s="56">
        <v>0.0005284722222222222</v>
      </c>
      <c r="E38" s="56">
        <v>0.0005262731481481481</v>
      </c>
      <c r="F38" s="56">
        <v>0.0005315972222222223</v>
      </c>
      <c r="G38" s="56">
        <v>0.0010547453703703704</v>
      </c>
      <c r="H38" s="56">
        <v>299.26</v>
      </c>
      <c r="I38">
        <f>IF(ISERROR(VLOOKUP($A38,Points!$A$2:$B$75,2,FALSE)),0,VLOOKUP($A38,Points!$A$2:$B$75,2,FALSE))</f>
        <v>11</v>
      </c>
    </row>
    <row r="39" spans="1:9" ht="12">
      <c r="A39">
        <v>21</v>
      </c>
      <c r="B39">
        <v>48</v>
      </c>
      <c r="C39" t="s">
        <v>32</v>
      </c>
      <c r="D39" s="56">
        <v>0.0005520833333333334</v>
      </c>
      <c r="E39" s="56">
        <v>0.0005605324074074074</v>
      </c>
      <c r="F39" s="56">
        <v>0.000549537037037037</v>
      </c>
      <c r="G39" s="56">
        <v>0.0011016203703703704</v>
      </c>
      <c r="H39" s="56">
        <v>349.45</v>
      </c>
      <c r="I39">
        <f>IF(ISERROR(VLOOKUP($A39,Points!$A$2:$B$75,2,FALSE)),0,VLOOKUP($A39,Points!$A$2:$B$75,2,FALSE))</f>
        <v>10</v>
      </c>
    </row>
    <row r="40" spans="4:8" ht="12">
      <c r="D40" s="56"/>
      <c r="E40" s="56"/>
      <c r="F40" s="56"/>
      <c r="G40" s="56"/>
      <c r="H40" s="56"/>
    </row>
    <row r="41" spans="1:8" ht="12">
      <c r="A41" t="s">
        <v>124</v>
      </c>
      <c r="B41" t="s">
        <v>124</v>
      </c>
      <c r="C41" t="s">
        <v>125</v>
      </c>
      <c r="D41" s="56" t="s">
        <v>126</v>
      </c>
      <c r="E41" s="56" t="s">
        <v>126</v>
      </c>
      <c r="F41" s="56" t="s">
        <v>126</v>
      </c>
      <c r="G41" s="56" t="s">
        <v>126</v>
      </c>
      <c r="H41" s="56" t="s">
        <v>127</v>
      </c>
    </row>
    <row r="42" spans="1:8" ht="12">
      <c r="A42" s="31" t="s">
        <v>128</v>
      </c>
      <c r="B42" s="31" t="s">
        <v>129</v>
      </c>
      <c r="C42" t="s">
        <v>130</v>
      </c>
      <c r="D42" s="56" t="s">
        <v>131</v>
      </c>
      <c r="E42" s="56"/>
      <c r="F42" s="56"/>
      <c r="G42" s="56"/>
      <c r="H42" s="56" t="s">
        <v>132</v>
      </c>
    </row>
    <row r="43" spans="4:8" ht="12">
      <c r="D43" s="56"/>
      <c r="E43" s="56"/>
      <c r="F43" s="56"/>
      <c r="G43" s="56"/>
      <c r="H43" s="56"/>
    </row>
    <row r="44" spans="4:8" ht="12">
      <c r="D44" s="56"/>
      <c r="E44" s="56"/>
      <c r="F44" s="56"/>
      <c r="G44" s="56"/>
      <c r="H44" s="56"/>
    </row>
    <row r="45" spans="4:8" ht="12">
      <c r="D45" s="56"/>
      <c r="E45" s="56"/>
      <c r="F45" s="56"/>
      <c r="G45" s="56"/>
      <c r="H45" s="56"/>
    </row>
    <row r="46" spans="4:8" ht="12">
      <c r="D46" s="56"/>
      <c r="E46" s="56"/>
      <c r="F46" s="56"/>
      <c r="G46" s="56"/>
      <c r="H46" s="56"/>
    </row>
    <row r="47" spans="4:8" ht="12">
      <c r="D47" s="56"/>
      <c r="E47" s="56"/>
      <c r="F47" s="56"/>
      <c r="G47" s="56"/>
      <c r="H47" s="56"/>
    </row>
    <row r="48" spans="4:8" ht="12">
      <c r="D48" s="56"/>
      <c r="E48" s="56"/>
      <c r="F48" s="56"/>
      <c r="G48" s="56"/>
      <c r="H48" s="56"/>
    </row>
    <row r="49" spans="4:8" ht="12">
      <c r="D49" s="56"/>
      <c r="E49" s="56"/>
      <c r="F49" s="56"/>
      <c r="G49" s="56"/>
      <c r="H49" s="56"/>
    </row>
    <row r="50" spans="4:8" ht="12">
      <c r="D50" s="56"/>
      <c r="E50" s="56"/>
      <c r="F50" s="56"/>
      <c r="G50" s="56"/>
      <c r="H50" s="56"/>
    </row>
    <row r="51" spans="4:8" ht="12">
      <c r="D51" s="56"/>
      <c r="E51" s="56"/>
      <c r="F51" s="56"/>
      <c r="G51" s="56"/>
      <c r="H51" s="56"/>
    </row>
    <row r="52" spans="4:8" ht="12">
      <c r="D52" s="56"/>
      <c r="E52" s="56"/>
      <c r="F52" s="56"/>
      <c r="G52" s="56"/>
      <c r="H52" s="56"/>
    </row>
    <row r="53" spans="4:8" ht="12">
      <c r="D53" s="56"/>
      <c r="E53" s="56"/>
      <c r="F53" s="56"/>
      <c r="G53" s="56"/>
      <c r="H53" s="56"/>
    </row>
    <row r="54" spans="4:8" ht="12">
      <c r="D54" s="56"/>
      <c r="E54" s="56"/>
      <c r="F54" s="56"/>
      <c r="G54" s="56"/>
      <c r="H54" s="56"/>
    </row>
    <row r="55" spans="4:8" ht="12">
      <c r="D55" s="56"/>
      <c r="F55" s="56"/>
      <c r="G55" s="56"/>
      <c r="H55" s="56"/>
    </row>
    <row r="56" spans="4:8" ht="12">
      <c r="D56" s="56"/>
      <c r="E56" s="56"/>
      <c r="F56" s="56"/>
      <c r="G56" s="56"/>
      <c r="H56" s="56"/>
    </row>
    <row r="57" spans="4:8" ht="12">
      <c r="D57" s="56"/>
      <c r="E57" s="56"/>
      <c r="F57" s="56"/>
      <c r="G57" s="56"/>
      <c r="H57" s="56"/>
    </row>
    <row r="58" spans="4:8" ht="12">
      <c r="D58" s="56"/>
      <c r="E58" s="56"/>
      <c r="F58" s="56"/>
      <c r="G58" s="56"/>
      <c r="H58" s="56"/>
    </row>
    <row r="59" spans="4:8" ht="12">
      <c r="D59" s="56"/>
      <c r="E59" s="56"/>
      <c r="F59" s="56"/>
      <c r="G59" s="56"/>
      <c r="H59" s="56"/>
    </row>
    <row r="60" spans="4:8" ht="12">
      <c r="D60" s="56"/>
      <c r="E60" s="56"/>
      <c r="F60" s="56"/>
      <c r="G60" s="56"/>
      <c r="H60" s="56"/>
    </row>
    <row r="61" spans="4:8" ht="12">
      <c r="D61" s="56"/>
      <c r="E61" s="56"/>
      <c r="F61" s="56"/>
      <c r="G61" s="56"/>
      <c r="H61" s="56"/>
    </row>
    <row r="62" spans="4:8" ht="12">
      <c r="D62" s="56"/>
      <c r="E62" s="56"/>
      <c r="F62" s="56"/>
      <c r="G62" s="56"/>
      <c r="H62" s="56"/>
    </row>
    <row r="63" spans="4:8" ht="12">
      <c r="D63" s="56"/>
      <c r="E63" s="56"/>
      <c r="F63" s="56"/>
      <c r="G63" s="56"/>
      <c r="H63" s="56"/>
    </row>
    <row r="64" spans="1:8" ht="12">
      <c r="A64" t="s">
        <v>97</v>
      </c>
      <c r="D64" s="56"/>
      <c r="E64" s="56"/>
      <c r="F64" s="56"/>
      <c r="G64" s="56"/>
      <c r="H64" s="56"/>
    </row>
    <row r="65" spans="1:8" ht="12">
      <c r="A65" t="s">
        <v>110</v>
      </c>
      <c r="E65" s="56"/>
      <c r="F65" s="56"/>
      <c r="G65" s="56"/>
      <c r="H65" s="56"/>
    </row>
    <row r="66" ht="12">
      <c r="A66" t="s">
        <v>111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C20" sqref="C20"/>
    </sheetView>
  </sheetViews>
  <sheetFormatPr defaultColWidth="9.140625" defaultRowHeight="12.75"/>
  <cols>
    <col min="1" max="1" width="6.7109375" style="0" customWidth="1"/>
    <col min="2" max="2" width="6.7109375" style="57" customWidth="1"/>
    <col min="3" max="3" width="31.28125" style="0" customWidth="1"/>
    <col min="4" max="7" width="12.28125" style="0" customWidth="1"/>
    <col min="8" max="9" width="7.8515625" style="0" customWidth="1"/>
  </cols>
  <sheetData>
    <row r="1" ht="12">
      <c r="B1"/>
    </row>
    <row r="2" spans="2:5" ht="12">
      <c r="B2"/>
      <c r="C2" t="s">
        <v>133</v>
      </c>
      <c r="D2" t="s">
        <v>134</v>
      </c>
      <c r="E2" t="s">
        <v>135</v>
      </c>
    </row>
    <row r="3" spans="2:5" ht="12">
      <c r="B3"/>
      <c r="C3" t="s">
        <v>136</v>
      </c>
      <c r="D3" t="s">
        <v>137</v>
      </c>
      <c r="E3" t="s">
        <v>138</v>
      </c>
    </row>
    <row r="4" spans="2:4" ht="12">
      <c r="B4"/>
      <c r="C4" t="s">
        <v>139</v>
      </c>
      <c r="D4" t="s">
        <v>140</v>
      </c>
    </row>
    <row r="5" spans="1:2" ht="12">
      <c r="A5" s="55"/>
      <c r="B5"/>
    </row>
    <row r="6" spans="1:7" ht="12">
      <c r="A6" t="e">
        <f>NA()</f>
        <v>#N/A</v>
      </c>
      <c r="B6" t="e">
        <f>NA()</f>
        <v>#N/A</v>
      </c>
      <c r="C6" t="e">
        <f>NA()</f>
        <v>#N/A</v>
      </c>
      <c r="D6" t="e">
        <f>NA()</f>
        <v>#N/A</v>
      </c>
      <c r="E6" t="e">
        <f>NA()</f>
        <v>#N/A</v>
      </c>
      <c r="F6" t="e">
        <f>NA()</f>
        <v>#N/A</v>
      </c>
      <c r="G6" t="e">
        <f>NA()</f>
        <v>#N/A</v>
      </c>
    </row>
    <row r="7" spans="1:7" ht="12">
      <c r="A7" t="s">
        <v>103</v>
      </c>
      <c r="B7" t="s">
        <v>104</v>
      </c>
      <c r="C7" t="s">
        <v>37</v>
      </c>
      <c r="D7" t="s">
        <v>105</v>
      </c>
      <c r="E7" t="s">
        <v>106</v>
      </c>
      <c r="F7" t="s">
        <v>123</v>
      </c>
      <c r="G7" t="s">
        <v>108</v>
      </c>
    </row>
    <row r="8" spans="1:10" ht="12">
      <c r="A8" t="s">
        <v>124</v>
      </c>
      <c r="B8" t="s">
        <v>124</v>
      </c>
      <c r="C8" t="s">
        <v>125</v>
      </c>
      <c r="D8" s="56" t="s">
        <v>126</v>
      </c>
      <c r="E8" s="56" t="s">
        <v>126</v>
      </c>
      <c r="F8" s="56" t="s">
        <v>126</v>
      </c>
      <c r="G8" s="56" t="s">
        <v>127</v>
      </c>
      <c r="H8" s="56"/>
      <c r="I8" s="56"/>
      <c r="J8" s="31"/>
    </row>
    <row r="9" spans="1:9" ht="12">
      <c r="A9">
        <v>1</v>
      </c>
      <c r="B9">
        <v>4</v>
      </c>
      <c r="C9" t="s">
        <v>42</v>
      </c>
      <c r="D9" s="56">
        <v>0.0005119212962962962</v>
      </c>
      <c r="E9" s="56">
        <v>0.0005207175925925926</v>
      </c>
      <c r="F9" s="56">
        <v>0.001032638888888889</v>
      </c>
      <c r="G9" s="56">
        <v>0</v>
      </c>
      <c r="H9" s="56"/>
      <c r="I9">
        <f>IF(ISERROR(VLOOKUP($A9,Points!$A$2:$B$75,2,FALSE)),0,VLOOKUP($A9,Points!$A$2:$B$75,2,FALSE))</f>
        <v>100</v>
      </c>
    </row>
    <row r="10" spans="1:9" ht="12">
      <c r="A10">
        <v>2</v>
      </c>
      <c r="B10">
        <v>1</v>
      </c>
      <c r="C10" t="s">
        <v>0</v>
      </c>
      <c r="D10" s="56">
        <v>0.0005899305555555556</v>
      </c>
      <c r="E10" s="56">
        <v>0.0005872685185185185</v>
      </c>
      <c r="F10" s="56">
        <v>0.001177199074074074</v>
      </c>
      <c r="G10" s="56">
        <v>79.79</v>
      </c>
      <c r="H10" s="56"/>
      <c r="I10">
        <f>IF(ISERROR(VLOOKUP($A10,Points!$A$2:$B$75,2,FALSE)),0,VLOOKUP($A10,Points!$A$2:$B$75,2,FALSE))</f>
        <v>80</v>
      </c>
    </row>
    <row r="11" spans="1:9" ht="12">
      <c r="A11">
        <v>3</v>
      </c>
      <c r="B11">
        <v>3</v>
      </c>
      <c r="C11" t="s">
        <v>4</v>
      </c>
      <c r="D11" s="56">
        <v>0.0006217592592592593</v>
      </c>
      <c r="E11" s="56">
        <v>0.0006461805555555555</v>
      </c>
      <c r="F11" s="56">
        <v>0.0012679398148148148</v>
      </c>
      <c r="G11" s="56">
        <v>129.88</v>
      </c>
      <c r="H11" s="56"/>
      <c r="I11">
        <f>IF(ISERROR(VLOOKUP($A11,Points!$A$2:$B$75,2,FALSE)),0,VLOOKUP($A11,Points!$A$2:$B$75,2,FALSE))</f>
        <v>60</v>
      </c>
    </row>
    <row r="12" spans="1:9" ht="12">
      <c r="A12">
        <v>4</v>
      </c>
      <c r="B12">
        <v>2</v>
      </c>
      <c r="C12" t="s">
        <v>43</v>
      </c>
      <c r="D12" s="56">
        <v>0.0006741898148148149</v>
      </c>
      <c r="E12" s="56">
        <v>0.0007177083333333333</v>
      </c>
      <c r="F12" s="56">
        <v>0.0013918981481481482</v>
      </c>
      <c r="G12" s="56">
        <v>198.31</v>
      </c>
      <c r="H12" s="56"/>
      <c r="I12">
        <f>IF(ISERROR(VLOOKUP($A12,Points!$A$2:$B$75,2,FALSE)),0,VLOOKUP($A12,Points!$A$2:$B$75,2,FALSE))</f>
        <v>50</v>
      </c>
    </row>
    <row r="13" spans="1:9" ht="12">
      <c r="A13">
        <v>5</v>
      </c>
      <c r="B13">
        <v>7</v>
      </c>
      <c r="C13" t="s">
        <v>53</v>
      </c>
      <c r="D13" s="56">
        <v>0.0008417824074074074</v>
      </c>
      <c r="E13" s="56">
        <v>0.0008523148148148149</v>
      </c>
      <c r="F13" s="56">
        <v>0.0016940972222222223</v>
      </c>
      <c r="G13" s="56">
        <v>365.11</v>
      </c>
      <c r="H13" s="56"/>
      <c r="I13">
        <f>IF(ISERROR(VLOOKUP($A13,Points!$A$2:$B$75,2,FALSE)),0,VLOOKUP($A13,Points!$A$2:$B$75,2,FALSE))</f>
        <v>45</v>
      </c>
    </row>
    <row r="14" spans="1:9" ht="12">
      <c r="A14">
        <v>6</v>
      </c>
      <c r="B14">
        <v>6</v>
      </c>
      <c r="C14" t="s">
        <v>8</v>
      </c>
      <c r="D14" s="56">
        <v>0.0009715277777777778</v>
      </c>
      <c r="E14" s="56">
        <v>0.0009652777777777778</v>
      </c>
      <c r="F14" s="56">
        <v>0.0019368055555555555</v>
      </c>
      <c r="G14" s="56">
        <v>499.09</v>
      </c>
      <c r="H14" s="56"/>
      <c r="I14">
        <f>IF(ISERROR(VLOOKUP($A14,Points!$A$2:$B$75,2,FALSE)),0,VLOOKUP($A14,Points!$A$2:$B$75,2,FALSE))</f>
        <v>40</v>
      </c>
    </row>
    <row r="15" spans="1:9" ht="12">
      <c r="A15" s="31"/>
      <c r="B15"/>
      <c r="D15" s="56"/>
      <c r="E15" s="56"/>
      <c r="F15" s="56"/>
      <c r="G15" s="56"/>
      <c r="H15" s="56"/>
      <c r="I15" s="56"/>
    </row>
    <row r="16" spans="2:10" ht="12">
      <c r="B16"/>
      <c r="D16" s="56"/>
      <c r="E16" s="56"/>
      <c r="F16" s="56"/>
      <c r="G16" s="56"/>
      <c r="H16" s="56"/>
      <c r="I16" s="56"/>
      <c r="J16" s="31"/>
    </row>
    <row r="17" spans="1:9" ht="12">
      <c r="A17" t="e">
        <f>NA()</f>
        <v>#N/A</v>
      </c>
      <c r="B17" t="e">
        <f>NA()</f>
        <v>#N/A</v>
      </c>
      <c r="C17" t="e">
        <f>NA()</f>
        <v>#N/A</v>
      </c>
      <c r="D17" s="56" t="e">
        <f>NA()</f>
        <v>#N/A</v>
      </c>
      <c r="E17" s="56" t="e">
        <f>NA()</f>
        <v>#N/A</v>
      </c>
      <c r="F17" s="56" t="e">
        <f>NA()</f>
        <v>#N/A</v>
      </c>
      <c r="G17" s="56" t="e">
        <f>NA()</f>
        <v>#N/A</v>
      </c>
      <c r="H17" s="56"/>
      <c r="I17" s="56"/>
    </row>
    <row r="18" spans="1:9" ht="12">
      <c r="A18" t="s">
        <v>103</v>
      </c>
      <c r="B18" t="s">
        <v>104</v>
      </c>
      <c r="C18" t="s">
        <v>37</v>
      </c>
      <c r="D18" s="56" t="s">
        <v>105</v>
      </c>
      <c r="E18" s="56" t="s">
        <v>106</v>
      </c>
      <c r="F18" s="56" t="s">
        <v>123</v>
      </c>
      <c r="G18" s="56" t="s">
        <v>108</v>
      </c>
      <c r="H18" s="56"/>
      <c r="I18" s="56"/>
    </row>
    <row r="19" spans="1:9" ht="12">
      <c r="A19" t="s">
        <v>124</v>
      </c>
      <c r="B19" t="s">
        <v>124</v>
      </c>
      <c r="C19" t="s">
        <v>125</v>
      </c>
      <c r="D19" s="56" t="s">
        <v>126</v>
      </c>
      <c r="E19" s="56" t="s">
        <v>126</v>
      </c>
      <c r="F19" s="56" t="s">
        <v>126</v>
      </c>
      <c r="G19" s="56" t="s">
        <v>127</v>
      </c>
      <c r="H19" s="56"/>
      <c r="I19" s="56"/>
    </row>
    <row r="20" spans="1:9" ht="12">
      <c r="A20">
        <v>1</v>
      </c>
      <c r="B20">
        <v>111</v>
      </c>
      <c r="C20" t="s">
        <v>67</v>
      </c>
      <c r="D20" s="56">
        <v>0.0004703703703703704</v>
      </c>
      <c r="E20" s="56">
        <v>0.0004668981481481482</v>
      </c>
      <c r="F20" s="56">
        <v>0.0009372685185185186</v>
      </c>
      <c r="G20" s="56">
        <v>0</v>
      </c>
      <c r="H20" s="56"/>
      <c r="I20">
        <f>IF(ISERROR(VLOOKUP($A20,Points!$A$2:$B$75,2,FALSE)),0,VLOOKUP($A20,Points!$A$2:$B$75,2,FALSE))</f>
        <v>100</v>
      </c>
    </row>
    <row r="21" spans="1:9" ht="12">
      <c r="A21">
        <v>2</v>
      </c>
      <c r="B21">
        <v>89</v>
      </c>
      <c r="C21" t="s">
        <v>11</v>
      </c>
      <c r="D21" s="56">
        <v>0.0004896990740740741</v>
      </c>
      <c r="E21" s="56">
        <v>0.0004861111111111111</v>
      </c>
      <c r="F21" s="56">
        <v>0.0009758101851851852</v>
      </c>
      <c r="G21" s="56">
        <v>23.44</v>
      </c>
      <c r="H21" s="56"/>
      <c r="I21">
        <f>IF(ISERROR(VLOOKUP($A21,Points!$A$2:$B$75,2,FALSE)),0,VLOOKUP($A21,Points!$A$2:$B$75,2,FALSE))</f>
        <v>80</v>
      </c>
    </row>
    <row r="22" spans="1:9" ht="12">
      <c r="A22">
        <v>3</v>
      </c>
      <c r="B22">
        <v>57</v>
      </c>
      <c r="C22" t="s">
        <v>60</v>
      </c>
      <c r="D22" s="56">
        <v>0.0005034722222222222</v>
      </c>
      <c r="E22" s="56">
        <v>0.000512962962962963</v>
      </c>
      <c r="F22" s="56">
        <v>0.001016435185185185</v>
      </c>
      <c r="G22" s="56">
        <v>48.15</v>
      </c>
      <c r="H22" s="56"/>
      <c r="I22">
        <f>IF(ISERROR(VLOOKUP($A22,Points!$A$2:$B$75,2,FALSE)),0,VLOOKUP($A22,Points!$A$2:$B$75,2,FALSE))</f>
        <v>60</v>
      </c>
    </row>
    <row r="23" spans="1:9" ht="12">
      <c r="A23">
        <v>4</v>
      </c>
      <c r="B23">
        <v>70</v>
      </c>
      <c r="C23" t="s">
        <v>14</v>
      </c>
      <c r="D23" s="56">
        <v>0.0005336805555555556</v>
      </c>
      <c r="E23" s="56">
        <v>0.000546875</v>
      </c>
      <c r="F23" s="56">
        <v>0.0010805555555555555</v>
      </c>
      <c r="G23" s="56">
        <v>87.14</v>
      </c>
      <c r="H23" s="56"/>
      <c r="I23">
        <f>IF(ISERROR(VLOOKUP($A23,Points!$A$2:$B$75,2,FALSE)),0,VLOOKUP($A23,Points!$A$2:$B$75,2,FALSE))</f>
        <v>50</v>
      </c>
    </row>
    <row r="24" spans="1:9" ht="12">
      <c r="A24">
        <v>5</v>
      </c>
      <c r="B24">
        <v>58</v>
      </c>
      <c r="C24" t="s">
        <v>15</v>
      </c>
      <c r="D24" s="56">
        <v>0.000537962962962963</v>
      </c>
      <c r="E24" s="56">
        <v>0.0005480324074074075</v>
      </c>
      <c r="F24" s="56">
        <v>0.0010859953703703704</v>
      </c>
      <c r="G24" s="56">
        <v>90.45</v>
      </c>
      <c r="H24" s="56"/>
      <c r="I24">
        <f>IF(ISERROR(VLOOKUP($A24,Points!$A$2:$B$75,2,FALSE)),0,VLOOKUP($A24,Points!$A$2:$B$75,2,FALSE))</f>
        <v>45</v>
      </c>
    </row>
    <row r="25" spans="1:9" ht="12">
      <c r="A25">
        <v>6</v>
      </c>
      <c r="B25">
        <v>25</v>
      </c>
      <c r="C25" t="s">
        <v>16</v>
      </c>
      <c r="D25" s="56">
        <v>0.0005568287037037037</v>
      </c>
      <c r="E25" s="56">
        <v>0.0005576388888888889</v>
      </c>
      <c r="F25" s="56">
        <v>0.0011144675925925927</v>
      </c>
      <c r="G25" s="56">
        <v>107.76</v>
      </c>
      <c r="H25" s="56"/>
      <c r="I25">
        <f>IF(ISERROR(VLOOKUP($A25,Points!$A$2:$B$75,2,FALSE)),0,VLOOKUP($A25,Points!$A$2:$B$75,2,FALSE))</f>
        <v>40</v>
      </c>
    </row>
    <row r="26" spans="1:9" ht="12">
      <c r="A26">
        <v>7</v>
      </c>
      <c r="B26">
        <v>80</v>
      </c>
      <c r="C26" t="s">
        <v>70</v>
      </c>
      <c r="D26" s="56">
        <v>0.000574537037037037</v>
      </c>
      <c r="E26" s="56">
        <v>0.0005922453703703704</v>
      </c>
      <c r="F26" s="56">
        <v>0.0011667824074074074</v>
      </c>
      <c r="G26" s="56">
        <v>139.58</v>
      </c>
      <c r="H26" s="56"/>
      <c r="I26">
        <f>IF(ISERROR(VLOOKUP($A26,Points!$A$2:$B$75,2,FALSE)),0,VLOOKUP($A26,Points!$A$2:$B$75,2,FALSE))</f>
        <v>36</v>
      </c>
    </row>
    <row r="27" spans="1:9" ht="12">
      <c r="A27">
        <v>8</v>
      </c>
      <c r="B27">
        <v>42</v>
      </c>
      <c r="C27" t="s">
        <v>65</v>
      </c>
      <c r="D27" s="56">
        <v>0.0006221064814814815</v>
      </c>
      <c r="E27" s="56">
        <v>0.0006401620370370371</v>
      </c>
      <c r="F27" s="56">
        <v>0.0012622685185185185</v>
      </c>
      <c r="G27" s="56">
        <v>197.65</v>
      </c>
      <c r="H27" s="56"/>
      <c r="I27">
        <f>IF(ISERROR(VLOOKUP($A27,Points!$A$2:$B$75,2,FALSE)),0,VLOOKUP($A27,Points!$A$2:$B$75,2,FALSE))</f>
        <v>32</v>
      </c>
    </row>
    <row r="28" spans="1:9" ht="12">
      <c r="A28">
        <v>9</v>
      </c>
      <c r="B28">
        <v>61</v>
      </c>
      <c r="C28" t="s">
        <v>73</v>
      </c>
      <c r="D28" s="56">
        <v>0.0006381944444444445</v>
      </c>
      <c r="E28" s="56">
        <v>0.0006275462962962963</v>
      </c>
      <c r="F28" s="56">
        <v>0.0012657407407407407</v>
      </c>
      <c r="G28" s="56">
        <v>199.76</v>
      </c>
      <c r="H28" s="56"/>
      <c r="I28">
        <f>IF(ISERROR(VLOOKUP($A28,Points!$A$2:$B$75,2,FALSE)),0,VLOOKUP($A28,Points!$A$2:$B$75,2,FALSE))</f>
        <v>29</v>
      </c>
    </row>
    <row r="29" spans="1:9" ht="12">
      <c r="A29">
        <v>10</v>
      </c>
      <c r="B29">
        <v>31</v>
      </c>
      <c r="C29" t="s">
        <v>74</v>
      </c>
      <c r="D29" s="56">
        <v>0.0006358796296296296</v>
      </c>
      <c r="E29" s="56">
        <v>0.0006399305555555556</v>
      </c>
      <c r="F29" s="56">
        <v>0.0012758101851851852</v>
      </c>
      <c r="G29" s="56">
        <v>205.88</v>
      </c>
      <c r="H29" s="56"/>
      <c r="I29">
        <f>IF(ISERROR(VLOOKUP($A29,Points!$A$2:$B$75,2,FALSE)),0,VLOOKUP($A29,Points!$A$2:$B$75,2,FALSE))</f>
        <v>26</v>
      </c>
    </row>
    <row r="30" spans="1:9" ht="12">
      <c r="A30">
        <v>11</v>
      </c>
      <c r="B30">
        <v>28</v>
      </c>
      <c r="C30" t="s">
        <v>20</v>
      </c>
      <c r="D30" s="56">
        <v>0.0006537037037037037</v>
      </c>
      <c r="E30" s="56">
        <v>0.0006538194444444445</v>
      </c>
      <c r="F30" s="56">
        <v>0.0013075231481481482</v>
      </c>
      <c r="G30" s="56">
        <v>225.17</v>
      </c>
      <c r="H30" s="56"/>
      <c r="I30">
        <f>IF(ISERROR(VLOOKUP($A30,Points!$A$2:$B$75,2,FALSE)),0,VLOOKUP($A30,Points!$A$2:$B$75,2,FALSE))</f>
        <v>24</v>
      </c>
    </row>
    <row r="31" spans="1:9" ht="12">
      <c r="A31">
        <v>12</v>
      </c>
      <c r="B31">
        <v>46</v>
      </c>
      <c r="C31" t="s">
        <v>23</v>
      </c>
      <c r="D31" s="56">
        <v>0.0006505787037037037</v>
      </c>
      <c r="E31" s="56">
        <v>0.0006641203703703704</v>
      </c>
      <c r="F31" s="56">
        <v>0.001314699074074074</v>
      </c>
      <c r="G31" s="56">
        <v>229.53</v>
      </c>
      <c r="H31" s="56"/>
      <c r="I31">
        <f>IF(ISERROR(VLOOKUP($A31,Points!$A$2:$B$75,2,FALSE)),0,VLOOKUP($A31,Points!$A$2:$B$75,2,FALSE))</f>
        <v>22</v>
      </c>
    </row>
    <row r="32" spans="1:9" ht="12">
      <c r="A32">
        <v>13</v>
      </c>
      <c r="B32">
        <v>23</v>
      </c>
      <c r="C32" t="s">
        <v>29</v>
      </c>
      <c r="D32" s="56">
        <v>0.0006608796296296296</v>
      </c>
      <c r="E32" s="56">
        <v>0.0006892361111111111</v>
      </c>
      <c r="F32" s="56">
        <v>0.0013501157407407407</v>
      </c>
      <c r="G32" s="56">
        <v>251.07</v>
      </c>
      <c r="H32" s="56"/>
      <c r="I32">
        <f>IF(ISERROR(VLOOKUP($A32,Points!$A$2:$B$75,2,FALSE)),0,VLOOKUP($A32,Points!$A$2:$B$75,2,FALSE))</f>
        <v>20</v>
      </c>
    </row>
    <row r="33" spans="1:9" ht="12">
      <c r="A33">
        <v>14</v>
      </c>
      <c r="B33">
        <v>56</v>
      </c>
      <c r="C33" t="s">
        <v>76</v>
      </c>
      <c r="D33" s="56">
        <v>0.0006729166666666667</v>
      </c>
      <c r="E33" s="56">
        <v>0.0006789351851851852</v>
      </c>
      <c r="F33" s="56">
        <v>0.001351851851851852</v>
      </c>
      <c r="G33" s="56">
        <v>252.13</v>
      </c>
      <c r="H33" s="56"/>
      <c r="I33">
        <f>IF(ISERROR(VLOOKUP($A33,Points!$A$2:$B$75,2,FALSE)),0,VLOOKUP($A33,Points!$A$2:$B$75,2,FALSE))</f>
        <v>18</v>
      </c>
    </row>
    <row r="34" spans="1:9" ht="12">
      <c r="A34">
        <v>15</v>
      </c>
      <c r="B34">
        <v>86</v>
      </c>
      <c r="C34" t="s">
        <v>64</v>
      </c>
      <c r="D34" s="56">
        <v>0.000691550925925926</v>
      </c>
      <c r="E34" s="56">
        <v>0.0006800925925925926</v>
      </c>
      <c r="F34" s="56">
        <v>0.0013716435185185186</v>
      </c>
      <c r="G34" s="56">
        <v>264.17</v>
      </c>
      <c r="H34" s="56"/>
      <c r="I34">
        <f>IF(ISERROR(VLOOKUP($A34,Points!$A$2:$B$75,2,FALSE)),0,VLOOKUP($A34,Points!$A$2:$B$75,2,FALSE))</f>
        <v>16</v>
      </c>
    </row>
    <row r="35" spans="1:9" ht="12">
      <c r="A35">
        <v>16</v>
      </c>
      <c r="B35">
        <v>30</v>
      </c>
      <c r="C35" t="s">
        <v>87</v>
      </c>
      <c r="D35" s="56">
        <v>0.0007599537037037037</v>
      </c>
      <c r="E35" s="56">
        <v>0.0007590277777777777</v>
      </c>
      <c r="F35" s="56">
        <v>0.0015189814814814816</v>
      </c>
      <c r="G35" s="56">
        <v>353.77</v>
      </c>
      <c r="H35" s="56"/>
      <c r="I35">
        <f>IF(ISERROR(VLOOKUP($A35,Points!$A$2:$B$75,2,FALSE)),0,VLOOKUP($A35,Points!$A$2:$B$75,2,FALSE))</f>
        <v>15</v>
      </c>
    </row>
    <row r="36" spans="1:9" ht="12">
      <c r="A36">
        <v>17</v>
      </c>
      <c r="B36">
        <v>47</v>
      </c>
      <c r="C36" t="s">
        <v>27</v>
      </c>
      <c r="D36" s="56">
        <v>0.0007738425925925926</v>
      </c>
      <c r="E36" s="56">
        <v>0.000752199074074074</v>
      </c>
      <c r="F36" s="56">
        <v>0.0015260416666666666</v>
      </c>
      <c r="G36" s="56">
        <v>358.06</v>
      </c>
      <c r="H36" s="56"/>
      <c r="I36">
        <f>IF(ISERROR(VLOOKUP($A36,Points!$A$2:$B$75,2,FALSE)),0,VLOOKUP($A36,Points!$A$2:$B$75,2,FALSE))</f>
        <v>14</v>
      </c>
    </row>
    <row r="37" spans="1:9" ht="12">
      <c r="A37">
        <v>18</v>
      </c>
      <c r="B37">
        <v>48</v>
      </c>
      <c r="C37" t="s">
        <v>32</v>
      </c>
      <c r="D37" s="56">
        <v>0.0007965277777777777</v>
      </c>
      <c r="E37" s="56">
        <v>0.0008372685185185185</v>
      </c>
      <c r="F37" s="56">
        <v>0.0016337962962962962</v>
      </c>
      <c r="G37" s="56">
        <v>423.59</v>
      </c>
      <c r="H37" s="56"/>
      <c r="I37">
        <f>IF(ISERROR(VLOOKUP($A37,Points!$A$2:$B$75,2,FALSE)),0,VLOOKUP($A37,Points!$A$2:$B$75,2,FALSE))</f>
        <v>13</v>
      </c>
    </row>
    <row r="38" spans="1:9" ht="12">
      <c r="A38">
        <v>19</v>
      </c>
      <c r="B38">
        <v>64</v>
      </c>
      <c r="C38" t="s">
        <v>72</v>
      </c>
      <c r="D38" s="56" t="s">
        <v>141</v>
      </c>
      <c r="E38" s="56">
        <v>0.0006377314814814815</v>
      </c>
      <c r="F38" s="56" t="s">
        <v>142</v>
      </c>
      <c r="G38" s="56"/>
      <c r="H38" s="56"/>
      <c r="I38">
        <v>0</v>
      </c>
    </row>
    <row r="39" spans="1:9" ht="12">
      <c r="A39">
        <v>20</v>
      </c>
      <c r="B39">
        <v>72</v>
      </c>
      <c r="C39" t="s">
        <v>33</v>
      </c>
      <c r="D39" s="56" t="s">
        <v>141</v>
      </c>
      <c r="E39" s="56">
        <v>0.0006422453703703704</v>
      </c>
      <c r="F39" s="56" t="s">
        <v>142</v>
      </c>
      <c r="G39" s="56"/>
      <c r="H39" s="56"/>
      <c r="I39">
        <v>0</v>
      </c>
    </row>
    <row r="40" spans="1:9" ht="12">
      <c r="A40">
        <v>21</v>
      </c>
      <c r="B40">
        <v>101</v>
      </c>
      <c r="C40" s="31" t="s">
        <v>78</v>
      </c>
      <c r="D40" s="56" t="s">
        <v>141</v>
      </c>
      <c r="E40" s="56">
        <v>0.000650462962962963</v>
      </c>
      <c r="F40" s="56" t="s">
        <v>142</v>
      </c>
      <c r="G40" s="56"/>
      <c r="H40" s="56"/>
      <c r="I40">
        <v>0</v>
      </c>
    </row>
    <row r="41" spans="1:9" ht="12">
      <c r="A41" s="31">
        <v>22</v>
      </c>
      <c r="B41" s="31">
        <v>33</v>
      </c>
      <c r="C41" t="s">
        <v>30</v>
      </c>
      <c r="D41" s="56">
        <v>0.0006760416666666666</v>
      </c>
      <c r="E41" s="56" t="s">
        <v>141</v>
      </c>
      <c r="F41" s="56" t="s">
        <v>143</v>
      </c>
      <c r="G41" s="56"/>
      <c r="H41" s="56"/>
      <c r="I41">
        <v>0</v>
      </c>
    </row>
    <row r="42" spans="1:9" ht="12">
      <c r="A42">
        <v>23</v>
      </c>
      <c r="B42">
        <v>77</v>
      </c>
      <c r="C42" t="s">
        <v>69</v>
      </c>
      <c r="D42" s="56">
        <v>0.0005487268518518518</v>
      </c>
      <c r="E42" s="56" t="s">
        <v>141</v>
      </c>
      <c r="F42" s="56" t="s">
        <v>143</v>
      </c>
      <c r="G42" s="56"/>
      <c r="H42" s="56"/>
      <c r="I42">
        <v>0</v>
      </c>
    </row>
    <row r="43" spans="1:9" ht="12">
      <c r="A43">
        <v>24</v>
      </c>
      <c r="B43">
        <v>78</v>
      </c>
      <c r="C43" t="s">
        <v>66</v>
      </c>
      <c r="D43" s="56">
        <v>0.0005377314814814815</v>
      </c>
      <c r="E43" s="56" t="s">
        <v>144</v>
      </c>
      <c r="F43" s="56" t="s">
        <v>145</v>
      </c>
      <c r="G43" s="56"/>
      <c r="H43" s="56"/>
      <c r="I43">
        <v>0</v>
      </c>
    </row>
    <row r="44" spans="2:9" ht="12">
      <c r="B44"/>
      <c r="D44" s="56"/>
      <c r="E44" s="56"/>
      <c r="F44" s="56"/>
      <c r="G44" s="56"/>
      <c r="H44" s="56"/>
      <c r="I44" s="56"/>
    </row>
    <row r="45" spans="1:9" ht="12">
      <c r="A45" t="s">
        <v>124</v>
      </c>
      <c r="B45" t="s">
        <v>124</v>
      </c>
      <c r="C45" t="s">
        <v>125</v>
      </c>
      <c r="D45" s="56" t="s">
        <v>126</v>
      </c>
      <c r="E45" s="56" t="s">
        <v>126</v>
      </c>
      <c r="F45" s="56" t="s">
        <v>126</v>
      </c>
      <c r="G45" s="56" t="s">
        <v>127</v>
      </c>
      <c r="H45" s="56"/>
      <c r="I45" s="56"/>
    </row>
    <row r="46" spans="1:9" ht="12">
      <c r="A46" t="s">
        <v>128</v>
      </c>
      <c r="B46" t="s">
        <v>129</v>
      </c>
      <c r="C46" t="s">
        <v>130</v>
      </c>
      <c r="D46" s="56" t="s">
        <v>131</v>
      </c>
      <c r="E46" s="56"/>
      <c r="F46" s="56"/>
      <c r="G46" s="56" t="s">
        <v>132</v>
      </c>
      <c r="H46" s="56"/>
      <c r="I46" s="56"/>
    </row>
    <row r="47" spans="2:9" ht="12">
      <c r="B47"/>
      <c r="D47" s="56"/>
      <c r="E47" s="56"/>
      <c r="F47" s="56"/>
      <c r="G47" s="56"/>
      <c r="H47" s="56"/>
      <c r="I47" s="56"/>
    </row>
    <row r="48" spans="4:9" ht="12">
      <c r="D48" s="56"/>
      <c r="E48" s="56"/>
      <c r="F48" s="56"/>
      <c r="G48" s="56"/>
      <c r="H48" s="56"/>
      <c r="I48" s="56"/>
    </row>
    <row r="49" spans="4:9" ht="12">
      <c r="D49" s="56"/>
      <c r="E49" s="56"/>
      <c r="F49" s="56"/>
      <c r="G49" s="56"/>
      <c r="H49" s="56"/>
      <c r="I49" s="56"/>
    </row>
    <row r="50" spans="4:9" ht="12">
      <c r="D50" s="56"/>
      <c r="E50" s="56"/>
      <c r="F50" s="56"/>
      <c r="G50" s="56"/>
      <c r="H50" s="56"/>
      <c r="I50" s="56"/>
    </row>
    <row r="51" spans="4:9" ht="12">
      <c r="D51" s="56"/>
      <c r="E51" s="56"/>
      <c r="F51" s="56"/>
      <c r="G51" s="56"/>
      <c r="H51" s="56"/>
      <c r="I51" s="56"/>
    </row>
    <row r="52" spans="4:9" ht="12">
      <c r="D52" s="56"/>
      <c r="E52" s="56"/>
      <c r="F52" s="56"/>
      <c r="G52" s="56"/>
      <c r="H52" s="56"/>
      <c r="I52" s="56"/>
    </row>
    <row r="53" spans="4:9" ht="12">
      <c r="D53" s="56"/>
      <c r="E53" s="56"/>
      <c r="F53" s="56"/>
      <c r="G53" s="56"/>
      <c r="H53" s="56"/>
      <c r="I53" s="56"/>
    </row>
    <row r="54" spans="4:9" ht="12">
      <c r="D54" s="56"/>
      <c r="E54" s="56"/>
      <c r="F54" s="56"/>
      <c r="G54" s="56"/>
      <c r="H54" s="56"/>
      <c r="I54" s="56"/>
    </row>
    <row r="55" spans="4:9" ht="12">
      <c r="D55" s="56"/>
      <c r="E55" s="56"/>
      <c r="F55" s="56"/>
      <c r="G55" s="56"/>
      <c r="H55" s="56"/>
      <c r="I55" s="56"/>
    </row>
    <row r="56" spans="5:9" ht="12">
      <c r="E56" s="56"/>
      <c r="F56" s="56"/>
      <c r="G56" s="56"/>
      <c r="H56" s="56"/>
      <c r="I56" s="56"/>
    </row>
    <row r="57" spans="5:9" ht="12">
      <c r="E57" s="56"/>
      <c r="F57" s="56"/>
      <c r="G57" s="56"/>
      <c r="H57" s="56"/>
      <c r="I57" s="56"/>
    </row>
    <row r="59" spans="4:9" ht="12">
      <c r="D59" s="56"/>
      <c r="E59" s="56"/>
      <c r="F59" s="56"/>
      <c r="G59" s="56"/>
      <c r="H59" s="56"/>
      <c r="I59" s="56"/>
    </row>
    <row r="60" spans="4:9" ht="12">
      <c r="D60" s="56"/>
      <c r="E60" s="56"/>
      <c r="F60" s="56"/>
      <c r="G60" s="56"/>
      <c r="H60" s="56"/>
      <c r="I60" s="56"/>
    </row>
    <row r="61" spans="4:9" ht="12">
      <c r="D61" s="56"/>
      <c r="E61" s="56"/>
      <c r="F61" s="56"/>
      <c r="G61" s="56"/>
      <c r="H61" s="56"/>
      <c r="I61" s="56"/>
    </row>
    <row r="62" spans="4:9" ht="12">
      <c r="D62" s="56"/>
      <c r="E62" s="56"/>
      <c r="F62" s="56"/>
      <c r="G62" s="56"/>
      <c r="H62" s="56"/>
      <c r="I62" s="56"/>
    </row>
    <row r="63" spans="4:9" ht="12">
      <c r="D63" s="56"/>
      <c r="E63" s="56"/>
      <c r="F63" s="56"/>
      <c r="G63" s="56"/>
      <c r="H63" s="56"/>
      <c r="I63" s="56"/>
    </row>
    <row r="64" spans="4:9" ht="12">
      <c r="D64" s="56"/>
      <c r="E64" s="56"/>
      <c r="F64" s="56"/>
      <c r="G64" s="56"/>
      <c r="H64" s="56"/>
      <c r="I64" s="56"/>
    </row>
    <row r="65" spans="4:9" ht="12">
      <c r="D65" s="56"/>
      <c r="E65" s="56"/>
      <c r="F65" s="56"/>
      <c r="G65" s="56"/>
      <c r="H65" s="56"/>
      <c r="I65" s="56"/>
    </row>
    <row r="66" spans="5:9" ht="12">
      <c r="E66" s="56"/>
      <c r="F66" s="56"/>
      <c r="G66" s="56"/>
      <c r="H66" s="56"/>
      <c r="I66" s="5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2"/>
  <sheetViews>
    <sheetView workbookViewId="0" topLeftCell="A19">
      <selection activeCell="K50" sqref="K50"/>
    </sheetView>
  </sheetViews>
  <sheetFormatPr defaultColWidth="9.140625" defaultRowHeight="12.75"/>
  <cols>
    <col min="1" max="2" width="6.7109375" style="0" customWidth="1"/>
    <col min="3" max="3" width="31.28125" style="0" customWidth="1"/>
    <col min="4" max="4" width="13.140625" style="0" customWidth="1"/>
    <col min="5" max="7" width="12.28125" style="0" customWidth="1"/>
    <col min="8" max="8" width="7.8515625" style="0" customWidth="1"/>
    <col min="9" max="10" width="6.7109375" style="0" customWidth="1"/>
    <col min="11" max="11" width="31.28125" style="0" customWidth="1"/>
    <col min="12" max="15" width="12.28125" style="0" customWidth="1"/>
    <col min="16" max="16" width="7.8515625" style="0" customWidth="1"/>
    <col min="17" max="17" width="6.28125" style="1" customWidth="1"/>
    <col min="18" max="18" width="8.57421875" style="1" customWidth="1"/>
    <col min="19" max="19" width="22.57421875" style="1" customWidth="1"/>
    <col min="20" max="24" width="9.140625" style="1" customWidth="1"/>
  </cols>
  <sheetData>
    <row r="1" ht="12">
      <c r="A1" s="58"/>
    </row>
    <row r="2" spans="3:17" ht="12">
      <c r="C2" s="58" t="s">
        <v>146</v>
      </c>
      <c r="D2" t="s">
        <v>147</v>
      </c>
      <c r="E2" t="s">
        <v>148</v>
      </c>
      <c r="Q2" s="31"/>
    </row>
    <row r="3" spans="3:17" ht="12">
      <c r="C3" t="s">
        <v>115</v>
      </c>
      <c r="D3" t="s">
        <v>116</v>
      </c>
      <c r="E3" t="s">
        <v>149</v>
      </c>
      <c r="Q3" s="31"/>
    </row>
    <row r="4" spans="3:5" ht="12">
      <c r="C4" t="s">
        <v>150</v>
      </c>
      <c r="D4" t="s">
        <v>151</v>
      </c>
      <c r="E4">
        <v>24</v>
      </c>
    </row>
    <row r="6" spans="1:23" ht="12">
      <c r="A6" t="e">
        <f>NA()</f>
        <v>#N/A</v>
      </c>
      <c r="B6" t="e">
        <f>NA()</f>
        <v>#N/A</v>
      </c>
      <c r="C6" t="e">
        <f>NA()</f>
        <v>#N/A</v>
      </c>
      <c r="D6" t="e">
        <f>NA()</f>
        <v>#N/A</v>
      </c>
      <c r="E6" t="e">
        <f>NA()</f>
        <v>#N/A</v>
      </c>
      <c r="F6" t="e">
        <f>NA()</f>
        <v>#N/A</v>
      </c>
      <c r="G6" t="e">
        <f>NA()</f>
        <v>#N/A</v>
      </c>
      <c r="H6" t="e">
        <f>NA()</f>
        <v>#N/A</v>
      </c>
      <c r="T6" s="56"/>
      <c r="U6" s="56"/>
      <c r="V6" s="56"/>
      <c r="W6" s="56"/>
    </row>
    <row r="7" spans="1:25" ht="12">
      <c r="A7" t="s">
        <v>103</v>
      </c>
      <c r="B7" t="s">
        <v>104</v>
      </c>
      <c r="C7" t="s">
        <v>37</v>
      </c>
      <c r="D7" t="s">
        <v>105</v>
      </c>
      <c r="E7" t="s">
        <v>106</v>
      </c>
      <c r="F7" t="s">
        <v>107</v>
      </c>
      <c r="G7" t="s">
        <v>123</v>
      </c>
      <c r="H7" t="s">
        <v>108</v>
      </c>
      <c r="T7" s="56"/>
      <c r="U7" s="56"/>
      <c r="V7" s="56"/>
      <c r="W7" s="56"/>
      <c r="Y7" s="31"/>
    </row>
    <row r="8" spans="1:23" ht="12">
      <c r="A8" t="s">
        <v>124</v>
      </c>
      <c r="B8" t="s">
        <v>124</v>
      </c>
      <c r="C8" t="s">
        <v>125</v>
      </c>
      <c r="D8" t="s">
        <v>126</v>
      </c>
      <c r="E8" t="s">
        <v>126</v>
      </c>
      <c r="F8" t="s">
        <v>126</v>
      </c>
      <c r="G8" t="s">
        <v>126</v>
      </c>
      <c r="H8" t="s">
        <v>127</v>
      </c>
      <c r="I8" s="31"/>
      <c r="L8" s="56"/>
      <c r="M8" s="56"/>
      <c r="N8" s="56"/>
      <c r="O8" s="56"/>
      <c r="T8" s="56"/>
      <c r="U8" s="56"/>
      <c r="V8" s="56"/>
      <c r="W8" s="56"/>
    </row>
    <row r="9" spans="1:23" ht="12">
      <c r="A9">
        <v>1</v>
      </c>
      <c r="B9">
        <v>4</v>
      </c>
      <c r="C9" t="s">
        <v>42</v>
      </c>
      <c r="D9" s="56">
        <v>0.0005353009259259259</v>
      </c>
      <c r="E9" s="56">
        <v>0.0005586805555555556</v>
      </c>
      <c r="F9" s="56">
        <v>0.0005688657407407408</v>
      </c>
      <c r="G9" s="56">
        <v>0.0010939814814814814</v>
      </c>
      <c r="H9">
        <v>0</v>
      </c>
      <c r="I9">
        <f>IF(ISERROR(VLOOKUP($A9,Points!$A$2:$B$75,2,FALSE)),0,VLOOKUP($A9,Points!$A$2:$B$75,2,FALSE))</f>
        <v>100</v>
      </c>
      <c r="L9" s="56"/>
      <c r="M9" s="56"/>
      <c r="N9" s="56"/>
      <c r="O9" s="56"/>
      <c r="T9" s="56"/>
      <c r="U9" s="56"/>
      <c r="V9" s="56"/>
      <c r="W9" s="56"/>
    </row>
    <row r="10" spans="1:23" ht="12">
      <c r="A10">
        <v>2</v>
      </c>
      <c r="B10">
        <v>8</v>
      </c>
      <c r="C10" t="s">
        <v>45</v>
      </c>
      <c r="D10" s="56">
        <v>0.0006221064814814815</v>
      </c>
      <c r="E10" s="56">
        <v>0.000649537037037037</v>
      </c>
      <c r="F10" s="56">
        <v>0.0006666666666666666</v>
      </c>
      <c r="G10" s="56">
        <v>0.0012716435185185185</v>
      </c>
      <c r="H10">
        <v>92.57</v>
      </c>
      <c r="I10">
        <f>IF(ISERROR(VLOOKUP($A10,Points!$A$2:$B$75,2,FALSE)),0,VLOOKUP($A10,Points!$A$2:$B$75,2,FALSE))</f>
        <v>80</v>
      </c>
      <c r="L10" s="56"/>
      <c r="M10" s="56"/>
      <c r="N10" s="56"/>
      <c r="O10" s="56"/>
      <c r="T10" s="56"/>
      <c r="U10" s="56"/>
      <c r="V10" s="56"/>
      <c r="W10" s="56"/>
    </row>
    <row r="11" spans="1:23" ht="12">
      <c r="A11">
        <v>3</v>
      </c>
      <c r="B11">
        <v>9</v>
      </c>
      <c r="C11" t="s">
        <v>47</v>
      </c>
      <c r="D11" s="56">
        <v>0.0006364583333333334</v>
      </c>
      <c r="E11" s="56">
        <v>0.0006387731481481481</v>
      </c>
      <c r="F11" s="56">
        <v>0.0006366898148148148</v>
      </c>
      <c r="G11" s="56">
        <v>0.0012731481481481483</v>
      </c>
      <c r="H11">
        <v>93.35</v>
      </c>
      <c r="I11">
        <f>IF(ISERROR(VLOOKUP($A11,Points!$A$2:$B$75,2,FALSE)),0,VLOOKUP($A11,Points!$A$2:$B$75,2,FALSE))</f>
        <v>60</v>
      </c>
      <c r="T11" s="56"/>
      <c r="U11" s="56"/>
      <c r="V11" s="56"/>
      <c r="W11" s="56"/>
    </row>
    <row r="12" spans="1:23" ht="12">
      <c r="A12">
        <v>4</v>
      </c>
      <c r="B12">
        <v>3</v>
      </c>
      <c r="C12" t="s">
        <v>4</v>
      </c>
      <c r="D12" t="s">
        <v>152</v>
      </c>
      <c r="E12" s="59">
        <v>0.0006452546296296296</v>
      </c>
      <c r="F12" s="59">
        <v>0.0006395833333333333</v>
      </c>
      <c r="G12" s="59">
        <v>0.001284837962962963</v>
      </c>
      <c r="H12">
        <v>99.44</v>
      </c>
      <c r="I12">
        <f>IF(ISERROR(VLOOKUP($A12,Points!$A$2:$B$75,2,FALSE)),0,VLOOKUP($A12,Points!$A$2:$B$75,2,FALSE))</f>
        <v>50</v>
      </c>
      <c r="T12" s="56"/>
      <c r="U12" s="56"/>
      <c r="V12" s="56"/>
      <c r="W12" s="56"/>
    </row>
    <row r="13" spans="1:23" ht="12">
      <c r="A13">
        <v>5</v>
      </c>
      <c r="B13">
        <v>5</v>
      </c>
      <c r="C13" t="s">
        <v>44</v>
      </c>
      <c r="D13" t="s">
        <v>152</v>
      </c>
      <c r="E13" s="59">
        <v>0.0006653935185185185</v>
      </c>
      <c r="F13" s="59">
        <v>0.0006753472222222223</v>
      </c>
      <c r="G13" s="59">
        <v>0.0013407407407407409</v>
      </c>
      <c r="H13">
        <v>128.57</v>
      </c>
      <c r="I13">
        <f>IF(ISERROR(VLOOKUP($A13,Points!$A$2:$B$75,2,FALSE)),0,VLOOKUP($A13,Points!$A$2:$B$75,2,FALSE))</f>
        <v>45</v>
      </c>
      <c r="T13" s="56"/>
      <c r="U13" s="56"/>
      <c r="V13" s="56"/>
      <c r="W13" s="56"/>
    </row>
    <row r="14" spans="8:23" ht="12">
      <c r="H14">
        <f>IF(ISERROR(VLOOKUP($A14,Points!$A$2:$B$75,2,FALSE)),0,VLOOKUP($A14,Points!$A$2:$B$75,2,FALSE))</f>
        <v>0</v>
      </c>
      <c r="I14">
        <f>IF(ISERROR(VLOOKUP($A14,Points!$A$2:$B$75,2,FALSE)),0,VLOOKUP($A14,Points!$A$2:$B$75,2,FALSE))</f>
        <v>0</v>
      </c>
      <c r="T14" s="56"/>
      <c r="U14" s="56"/>
      <c r="V14" s="56"/>
      <c r="W14" s="56"/>
    </row>
    <row r="15" spans="1:23" ht="12">
      <c r="A15">
        <v>6</v>
      </c>
      <c r="B15">
        <v>2</v>
      </c>
      <c r="C15" t="s">
        <v>43</v>
      </c>
      <c r="D15" s="59">
        <v>0.0006848379629629629</v>
      </c>
      <c r="E15" s="59">
        <v>0.0007049768518518518</v>
      </c>
      <c r="F15" s="59">
        <v>0.000699537037037037</v>
      </c>
      <c r="G15" s="59">
        <v>0.001384375</v>
      </c>
      <c r="H15">
        <v>151.3</v>
      </c>
      <c r="I15">
        <f>IF(ISERROR(VLOOKUP($A15,Points!$A$2:$B$75,2,FALSE)),0,VLOOKUP($A15,Points!$A$2:$B$75,2,FALSE))</f>
        <v>40</v>
      </c>
      <c r="T15" s="56"/>
      <c r="U15" s="56"/>
      <c r="V15" s="56"/>
      <c r="W15" s="56"/>
    </row>
    <row r="16" spans="1:23" ht="12">
      <c r="A16">
        <v>7</v>
      </c>
      <c r="B16">
        <v>11</v>
      </c>
      <c r="C16" t="s">
        <v>56</v>
      </c>
      <c r="D16" s="59">
        <v>0.0006932870370370371</v>
      </c>
      <c r="E16" s="59">
        <v>0.0006932870370370371</v>
      </c>
      <c r="F16" s="59">
        <v>0.0007626157407407408</v>
      </c>
      <c r="G16" s="59">
        <v>0.0013865740740740741</v>
      </c>
      <c r="H16">
        <v>152.45</v>
      </c>
      <c r="I16">
        <f>IF(ISERROR(VLOOKUP($A16,Points!$A$2:$B$75,2,FALSE)),0,VLOOKUP($A16,Points!$A$2:$B$75,2,FALSE))</f>
        <v>36</v>
      </c>
      <c r="T16" s="56"/>
      <c r="U16" s="56"/>
      <c r="V16" s="56"/>
      <c r="W16" s="56"/>
    </row>
    <row r="17" spans="1:23" ht="12">
      <c r="A17">
        <v>8</v>
      </c>
      <c r="B17">
        <v>7</v>
      </c>
      <c r="C17" t="s">
        <v>58</v>
      </c>
      <c r="D17" s="59">
        <v>0.0007180555555555555</v>
      </c>
      <c r="E17" s="59">
        <v>0.0007415509259259259</v>
      </c>
      <c r="F17" s="59">
        <v>0.0007594907407407408</v>
      </c>
      <c r="G17" s="59">
        <v>0.0014596064814814814</v>
      </c>
      <c r="H17">
        <v>190.5</v>
      </c>
      <c r="I17">
        <f>IF(ISERROR(VLOOKUP($A17,Points!$A$2:$B$75,2,FALSE)),0,VLOOKUP($A17,Points!$A$2:$B$75,2,FALSE))</f>
        <v>32</v>
      </c>
      <c r="L17" s="56"/>
      <c r="M17" s="56"/>
      <c r="N17" s="56"/>
      <c r="O17" s="56"/>
      <c r="T17" s="56"/>
      <c r="U17" s="56"/>
      <c r="V17" s="56"/>
      <c r="W17" s="56"/>
    </row>
    <row r="18" spans="1:23" ht="12">
      <c r="A18">
        <v>9</v>
      </c>
      <c r="B18">
        <v>6</v>
      </c>
      <c r="C18" t="s">
        <v>8</v>
      </c>
      <c r="D18" s="56" t="s">
        <v>152</v>
      </c>
      <c r="E18" s="56">
        <v>0.0009831018518518518</v>
      </c>
      <c r="F18" s="56" t="s">
        <v>152</v>
      </c>
      <c r="G18" s="56" t="s">
        <v>153</v>
      </c>
      <c r="H18">
        <v>0</v>
      </c>
      <c r="L18" s="56"/>
      <c r="M18" s="56"/>
      <c r="O18" s="56"/>
      <c r="T18" s="56"/>
      <c r="U18" s="56"/>
      <c r="V18" s="56"/>
      <c r="W18" s="56"/>
    </row>
    <row r="19" spans="4:23" ht="12">
      <c r="D19" s="56"/>
      <c r="E19" s="56"/>
      <c r="G19" s="56"/>
      <c r="L19" s="56"/>
      <c r="M19" s="56"/>
      <c r="N19" s="56"/>
      <c r="O19" s="56"/>
      <c r="T19" s="56"/>
      <c r="U19" s="56"/>
      <c r="V19" s="56"/>
      <c r="W19" s="56"/>
    </row>
    <row r="20" spans="4:23" ht="12">
      <c r="D20" s="56"/>
      <c r="E20" s="56"/>
      <c r="F20" s="56"/>
      <c r="G20" s="56"/>
      <c r="M20" s="56"/>
      <c r="N20" s="56"/>
      <c r="O20" s="56"/>
      <c r="T20" s="56"/>
      <c r="U20" s="56"/>
      <c r="V20" s="56"/>
      <c r="W20" s="56"/>
    </row>
    <row r="21" spans="1:23" ht="12">
      <c r="A21" t="s">
        <v>120</v>
      </c>
      <c r="B21" t="s">
        <v>121</v>
      </c>
      <c r="C21" t="s">
        <v>122</v>
      </c>
      <c r="E21" s="56"/>
      <c r="F21" s="56"/>
      <c r="G21" s="56"/>
      <c r="L21" s="56"/>
      <c r="M21" s="56"/>
      <c r="N21" s="56"/>
      <c r="O21" s="56"/>
      <c r="T21" s="56"/>
      <c r="U21" s="56"/>
      <c r="V21" s="56"/>
      <c r="W21" s="56"/>
    </row>
    <row r="22" spans="1:23" ht="12">
      <c r="A22" t="e">
        <f>NA()</f>
        <v>#N/A</v>
      </c>
      <c r="B22" t="e">
        <f>NA()</f>
        <v>#N/A</v>
      </c>
      <c r="C22" t="e">
        <f>NA()</f>
        <v>#N/A</v>
      </c>
      <c r="D22" s="56" t="e">
        <f>NA()</f>
        <v>#N/A</v>
      </c>
      <c r="E22" s="56" t="e">
        <f>NA()</f>
        <v>#N/A</v>
      </c>
      <c r="F22" s="56" t="e">
        <f>NA()</f>
        <v>#N/A</v>
      </c>
      <c r="G22" s="56" t="e">
        <f>NA()</f>
        <v>#N/A</v>
      </c>
      <c r="H22" t="e">
        <f>NA()</f>
        <v>#N/A</v>
      </c>
      <c r="T22" s="56"/>
      <c r="U22" s="56"/>
      <c r="V22" s="56"/>
      <c r="W22" s="56"/>
    </row>
    <row r="23" spans="1:23" ht="12">
      <c r="A23" t="s">
        <v>103</v>
      </c>
      <c r="B23" t="s">
        <v>104</v>
      </c>
      <c r="C23" t="s">
        <v>37</v>
      </c>
      <c r="D23" t="s">
        <v>105</v>
      </c>
      <c r="E23" t="s">
        <v>106</v>
      </c>
      <c r="F23" t="s">
        <v>107</v>
      </c>
      <c r="G23" t="s">
        <v>123</v>
      </c>
      <c r="H23" t="s">
        <v>108</v>
      </c>
      <c r="L23" s="56"/>
      <c r="M23" s="56"/>
      <c r="N23" s="56"/>
      <c r="O23" s="56"/>
      <c r="T23" s="56"/>
      <c r="U23" s="56"/>
      <c r="V23" s="56"/>
      <c r="W23" s="56"/>
    </row>
    <row r="24" spans="1:23" ht="12">
      <c r="A24" t="s">
        <v>124</v>
      </c>
      <c r="B24" t="s">
        <v>124</v>
      </c>
      <c r="C24" t="s">
        <v>125</v>
      </c>
      <c r="D24" s="56" t="s">
        <v>126</v>
      </c>
      <c r="E24" s="56" t="s">
        <v>126</v>
      </c>
      <c r="F24" s="56" t="s">
        <v>126</v>
      </c>
      <c r="G24" s="56" t="s">
        <v>126</v>
      </c>
      <c r="H24" t="s">
        <v>127</v>
      </c>
      <c r="L24" s="56"/>
      <c r="M24" s="56"/>
      <c r="N24" s="56"/>
      <c r="O24" s="56"/>
      <c r="T24" s="56"/>
      <c r="U24" s="56"/>
      <c r="V24" s="56"/>
      <c r="W24" s="56"/>
    </row>
    <row r="25" spans="1:23" ht="12">
      <c r="A25">
        <v>1</v>
      </c>
      <c r="B25">
        <v>89</v>
      </c>
      <c r="C25" t="s">
        <v>11</v>
      </c>
      <c r="D25" s="56" t="s">
        <v>152</v>
      </c>
      <c r="E25" s="56">
        <v>0.0005241898148148148</v>
      </c>
      <c r="F25" s="56">
        <v>0.0005239583333333334</v>
      </c>
      <c r="G25" s="56">
        <v>0.001048148148148148</v>
      </c>
      <c r="H25">
        <v>0</v>
      </c>
      <c r="I25">
        <f>IF(ISERROR(VLOOKUP($A25,Points!$A$2:$B$75,2,FALSE)),0,VLOOKUP($A25,Points!$A$2:$B$75,2,FALSE))</f>
        <v>100</v>
      </c>
      <c r="L25" s="56"/>
      <c r="M25" s="56"/>
      <c r="N25" s="56"/>
      <c r="O25" s="56"/>
      <c r="T25" s="56"/>
      <c r="U25" s="56"/>
      <c r="V25" s="56"/>
      <c r="W25" s="56"/>
    </row>
    <row r="26" spans="1:23" ht="12">
      <c r="A26">
        <v>2</v>
      </c>
      <c r="B26">
        <v>92</v>
      </c>
      <c r="C26" t="s">
        <v>10</v>
      </c>
      <c r="D26" s="56">
        <v>0.0005184027777777778</v>
      </c>
      <c r="E26" s="56">
        <v>0.0005334490740740741</v>
      </c>
      <c r="F26" s="56">
        <v>0.000537962962962963</v>
      </c>
      <c r="G26" s="56">
        <v>0.0010518518518518518</v>
      </c>
      <c r="H26">
        <v>2.01</v>
      </c>
      <c r="I26">
        <f>IF(ISERROR(VLOOKUP($A26,Points!$A$2:$B$75,2,FALSE)),0,VLOOKUP($A26,Points!$A$2:$B$75,2,FALSE))</f>
        <v>80</v>
      </c>
      <c r="L26" s="56"/>
      <c r="M26" s="56"/>
      <c r="N26" s="56"/>
      <c r="O26" s="56"/>
      <c r="T26" s="56"/>
      <c r="U26" s="56"/>
      <c r="V26" s="56"/>
      <c r="W26" s="56"/>
    </row>
    <row r="27" spans="1:23" ht="12">
      <c r="A27">
        <v>3</v>
      </c>
      <c r="B27">
        <v>57</v>
      </c>
      <c r="C27" t="s">
        <v>60</v>
      </c>
      <c r="D27" s="56">
        <v>0.0005366898148148148</v>
      </c>
      <c r="E27" s="56">
        <v>0.0005414351851851852</v>
      </c>
      <c r="F27" s="56">
        <v>0.0005376157407407407</v>
      </c>
      <c r="G27" s="56">
        <v>0.0010743055555555556</v>
      </c>
      <c r="H27">
        <v>14.22</v>
      </c>
      <c r="I27">
        <f>IF(ISERROR(VLOOKUP($A27,Points!$A$2:$B$75,2,FALSE)),0,VLOOKUP($A27,Points!$A$2:$B$75,2,FALSE))</f>
        <v>60</v>
      </c>
      <c r="L27" s="56"/>
      <c r="M27" s="56"/>
      <c r="N27" s="56"/>
      <c r="O27" s="56"/>
      <c r="T27" s="56"/>
      <c r="U27" s="56"/>
      <c r="V27" s="56"/>
      <c r="W27" s="56"/>
    </row>
    <row r="28" spans="1:23" ht="12">
      <c r="A28">
        <v>4</v>
      </c>
      <c r="B28">
        <v>70</v>
      </c>
      <c r="C28" t="s">
        <v>14</v>
      </c>
      <c r="D28" s="56">
        <v>0.0005402777777777778</v>
      </c>
      <c r="E28" s="56">
        <v>0.0005478009259259259</v>
      </c>
      <c r="F28" s="56">
        <v>0.0005643518518518518</v>
      </c>
      <c r="G28" s="56">
        <v>0.0010880787037037037</v>
      </c>
      <c r="H28">
        <v>21.71</v>
      </c>
      <c r="I28">
        <f>IF(ISERROR(VLOOKUP($A28,Points!$A$2:$B$75,2,FALSE)),0,VLOOKUP($A28,Points!$A$2:$B$75,2,FALSE))</f>
        <v>50</v>
      </c>
      <c r="T28" s="56"/>
      <c r="U28" s="56"/>
      <c r="V28" s="56"/>
      <c r="W28" s="56"/>
    </row>
    <row r="29" spans="1:23" ht="12">
      <c r="A29">
        <v>5</v>
      </c>
      <c r="B29">
        <v>51</v>
      </c>
      <c r="C29" t="s">
        <v>62</v>
      </c>
      <c r="D29" s="59">
        <v>0.0005465277777777777</v>
      </c>
      <c r="E29" s="59">
        <v>0.0005466435185185185</v>
      </c>
      <c r="F29" s="59">
        <v>0.0005493055555555556</v>
      </c>
      <c r="G29" s="59">
        <v>0.0010931712962962963</v>
      </c>
      <c r="H29">
        <v>24.48</v>
      </c>
      <c r="I29">
        <f>IF(ISERROR(VLOOKUP($A29,Points!$A$2:$B$75,2,FALSE)),0,VLOOKUP($A29,Points!$A$2:$B$75,2,FALSE))</f>
        <v>45</v>
      </c>
      <c r="L29" s="56"/>
      <c r="M29" s="56"/>
      <c r="N29" s="56"/>
      <c r="O29" s="56"/>
      <c r="T29" s="56"/>
      <c r="U29" s="56"/>
      <c r="V29" s="56"/>
      <c r="W29" s="56"/>
    </row>
    <row r="30" spans="4:23" ht="12">
      <c r="D30" s="56"/>
      <c r="E30" s="56"/>
      <c r="F30" s="56"/>
      <c r="G30" s="56"/>
      <c r="H30">
        <f>IF(ISERROR(VLOOKUP($A30,Points!$A$2:$B$75,2,FALSE)),0,VLOOKUP($A30,Points!$A$2:$B$75,2,FALSE))</f>
        <v>0</v>
      </c>
      <c r="I30">
        <f>IF(ISERROR(VLOOKUP($A30,Points!$A$2:$B$75,2,FALSE)),0,VLOOKUP($A30,Points!$A$2:$B$75,2,FALSE))</f>
        <v>0</v>
      </c>
      <c r="L30" s="56"/>
      <c r="M30" s="56"/>
      <c r="N30" s="56"/>
      <c r="O30" s="56"/>
      <c r="T30" s="56"/>
      <c r="U30" s="56"/>
      <c r="V30" s="56"/>
      <c r="W30" s="56"/>
    </row>
    <row r="31" spans="1:23" ht="12">
      <c r="A31">
        <v>6</v>
      </c>
      <c r="B31">
        <v>58</v>
      </c>
      <c r="C31" t="s">
        <v>15</v>
      </c>
      <c r="D31" s="56">
        <v>0.00055</v>
      </c>
      <c r="E31" s="56">
        <v>0.0005559027777777778</v>
      </c>
      <c r="F31" s="56">
        <v>0.0005450231481481482</v>
      </c>
      <c r="G31" s="56">
        <v>0.0010950231481481481</v>
      </c>
      <c r="H31">
        <v>25.49</v>
      </c>
      <c r="I31">
        <f>IF(ISERROR(VLOOKUP($A31,Points!$A$2:$B$75,2,FALSE)),0,VLOOKUP($A31,Points!$A$2:$B$75,2,FALSE))</f>
        <v>40</v>
      </c>
      <c r="L31" s="56"/>
      <c r="M31" s="56"/>
      <c r="N31" s="56"/>
      <c r="O31" s="56"/>
      <c r="T31" s="56"/>
      <c r="U31" s="56"/>
      <c r="V31" s="56"/>
      <c r="W31" s="56"/>
    </row>
    <row r="32" spans="1:23" ht="12">
      <c r="A32">
        <v>7</v>
      </c>
      <c r="B32">
        <v>60</v>
      </c>
      <c r="C32" t="s">
        <v>63</v>
      </c>
      <c r="D32" s="56">
        <v>0.0005420138888888889</v>
      </c>
      <c r="E32" s="56">
        <v>0.0005728009259259259</v>
      </c>
      <c r="F32" s="56">
        <v>0.0005641203703703704</v>
      </c>
      <c r="G32" s="56">
        <v>0.0011061342592592592</v>
      </c>
      <c r="H32">
        <v>31.53</v>
      </c>
      <c r="I32">
        <f>IF(ISERROR(VLOOKUP($A32,Points!$A$2:$B$75,2,FALSE)),0,VLOOKUP($A32,Points!$A$2:$B$75,2,FALSE))</f>
        <v>36</v>
      </c>
      <c r="L32" s="56"/>
      <c r="M32" s="56"/>
      <c r="N32" s="56"/>
      <c r="O32" s="56"/>
      <c r="T32" s="56"/>
      <c r="U32" s="56"/>
      <c r="V32" s="56"/>
      <c r="W32" s="56"/>
    </row>
    <row r="33" spans="1:23" ht="12">
      <c r="A33">
        <v>8</v>
      </c>
      <c r="B33">
        <v>25</v>
      </c>
      <c r="C33" t="s">
        <v>16</v>
      </c>
      <c r="D33" s="56">
        <v>0.0005673611111111111</v>
      </c>
      <c r="E33" s="56">
        <v>0.000569675925925926</v>
      </c>
      <c r="F33" s="56">
        <v>0.0005744212962962963</v>
      </c>
      <c r="G33" s="56">
        <v>0.0011370370370370369</v>
      </c>
      <c r="H33">
        <v>48.34</v>
      </c>
      <c r="I33">
        <f>IF(ISERROR(VLOOKUP($A33,Points!$A$2:$B$75,2,FALSE)),0,VLOOKUP($A33,Points!$A$2:$B$75,2,FALSE))</f>
        <v>32</v>
      </c>
      <c r="L33" s="56"/>
      <c r="M33" s="56"/>
      <c r="N33" s="56"/>
      <c r="O33" s="56"/>
      <c r="T33" s="56"/>
      <c r="U33" s="56"/>
      <c r="V33" s="56"/>
      <c r="W33" s="56"/>
    </row>
    <row r="34" spans="1:23" ht="12">
      <c r="A34">
        <v>9</v>
      </c>
      <c r="B34">
        <v>101</v>
      </c>
      <c r="C34" t="s">
        <v>71</v>
      </c>
      <c r="D34" s="56">
        <v>0.000560763888888889</v>
      </c>
      <c r="E34" s="56">
        <v>0.0005827546296296297</v>
      </c>
      <c r="F34" s="56">
        <v>0.0005982638888888888</v>
      </c>
      <c r="G34" s="56">
        <v>0.0011435185185185185</v>
      </c>
      <c r="H34">
        <v>51.86</v>
      </c>
      <c r="I34">
        <f>IF(ISERROR(VLOOKUP($A34,Points!$A$2:$B$75,2,FALSE)),0,VLOOKUP($A34,Points!$A$2:$B$75,2,FALSE))</f>
        <v>29</v>
      </c>
      <c r="T34" s="56"/>
      <c r="U34" s="56"/>
      <c r="V34" s="56"/>
      <c r="W34" s="56"/>
    </row>
    <row r="35" spans="1:23" ht="12">
      <c r="A35">
        <v>10</v>
      </c>
      <c r="B35">
        <v>81</v>
      </c>
      <c r="C35" t="s">
        <v>68</v>
      </c>
      <c r="D35" s="59">
        <v>0.0005797453703703704</v>
      </c>
      <c r="E35" s="59">
        <v>0.00058125</v>
      </c>
      <c r="F35" s="59" t="s">
        <v>144</v>
      </c>
      <c r="G35" s="59">
        <v>0.0011609953703703704</v>
      </c>
      <c r="H35">
        <v>61.37</v>
      </c>
      <c r="I35">
        <f>IF(ISERROR(VLOOKUP($A35,Points!$A$2:$B$75,2,FALSE)),0,VLOOKUP($A35,Points!$A$2:$B$75,2,FALSE))</f>
        <v>26</v>
      </c>
      <c r="L35" s="56"/>
      <c r="M35" s="56"/>
      <c r="N35" s="56"/>
      <c r="O35" s="56"/>
      <c r="T35" s="56"/>
      <c r="U35" s="56"/>
      <c r="V35" s="56"/>
      <c r="W35" s="56"/>
    </row>
    <row r="36" spans="4:23" ht="12">
      <c r="D36" s="56"/>
      <c r="E36" s="56"/>
      <c r="F36" s="56"/>
      <c r="G36" s="56"/>
      <c r="H36">
        <f>IF(ISERROR(VLOOKUP($A36,Points!$A$2:$B$75,2,FALSE)),0,VLOOKUP($A36,Points!$A$2:$B$75,2,FALSE))</f>
        <v>0</v>
      </c>
      <c r="I36">
        <f>IF(ISERROR(VLOOKUP($A36,Points!$A$2:$B$75,2,FALSE)),0,VLOOKUP($A36,Points!$A$2:$B$75,2,FALSE))</f>
        <v>0</v>
      </c>
      <c r="L36" s="56"/>
      <c r="M36" s="56"/>
      <c r="N36" s="56"/>
      <c r="O36" s="56"/>
      <c r="T36" s="56"/>
      <c r="U36" s="56"/>
      <c r="V36" s="56"/>
      <c r="W36" s="56"/>
    </row>
    <row r="37" spans="1:23" ht="12">
      <c r="A37">
        <v>11</v>
      </c>
      <c r="B37">
        <v>77</v>
      </c>
      <c r="C37" t="s">
        <v>69</v>
      </c>
      <c r="D37" s="56">
        <v>0.000577199074074074</v>
      </c>
      <c r="E37" s="56">
        <v>0.0005877314814814815</v>
      </c>
      <c r="F37" s="56" t="s">
        <v>144</v>
      </c>
      <c r="G37" s="56">
        <v>0.0011649305555555556</v>
      </c>
      <c r="H37">
        <v>63.51</v>
      </c>
      <c r="I37">
        <f>IF(ISERROR(VLOOKUP($A37,Points!$A$2:$B$75,2,FALSE)),0,VLOOKUP($A37,Points!$A$2:$B$75,2,FALSE))</f>
        <v>24</v>
      </c>
      <c r="M37" s="56"/>
      <c r="N37" s="56"/>
      <c r="O37" s="56"/>
      <c r="T37" s="56"/>
      <c r="U37" s="56"/>
      <c r="V37" s="56"/>
      <c r="W37" s="56"/>
    </row>
    <row r="38" spans="1:23" ht="12">
      <c r="A38">
        <v>12</v>
      </c>
      <c r="B38">
        <v>31</v>
      </c>
      <c r="C38" t="s">
        <v>74</v>
      </c>
      <c r="D38" s="59">
        <v>0.000655787037037037</v>
      </c>
      <c r="E38" s="56">
        <v>0.0006733796296296297</v>
      </c>
      <c r="F38" s="56">
        <v>0.0006881944444444444</v>
      </c>
      <c r="G38" s="56">
        <v>0.0013291666666666666</v>
      </c>
      <c r="H38">
        <v>152.82</v>
      </c>
      <c r="I38">
        <f>IF(ISERROR(VLOOKUP($A38,Points!$A$2:$B$75,2,FALSE)),0,VLOOKUP($A38,Points!$A$2:$B$75,2,FALSE))</f>
        <v>22</v>
      </c>
      <c r="T38" s="56"/>
      <c r="U38" s="56"/>
      <c r="V38" s="56"/>
      <c r="W38" s="56"/>
    </row>
    <row r="39" spans="1:23" ht="12">
      <c r="A39">
        <v>13</v>
      </c>
      <c r="B39">
        <v>28</v>
      </c>
      <c r="C39" t="s">
        <v>20</v>
      </c>
      <c r="D39" s="59">
        <v>0.0006615740740740741</v>
      </c>
      <c r="E39" s="59">
        <v>0.0006752314814814815</v>
      </c>
      <c r="F39" s="59" t="s">
        <v>144</v>
      </c>
      <c r="G39" s="59">
        <v>0.0013368055555555555</v>
      </c>
      <c r="H39">
        <v>156.98</v>
      </c>
      <c r="I39">
        <f>IF(ISERROR(VLOOKUP($A39,Points!$A$2:$B$75,2,FALSE)),0,VLOOKUP($A39,Points!$A$2:$B$75,2,FALSE))</f>
        <v>20</v>
      </c>
      <c r="T39" s="56"/>
      <c r="U39" s="56"/>
      <c r="V39" s="56"/>
      <c r="W39" s="56"/>
    </row>
    <row r="40" spans="1:23" ht="12">
      <c r="A40">
        <v>14</v>
      </c>
      <c r="B40">
        <v>86</v>
      </c>
      <c r="C40" t="s">
        <v>64</v>
      </c>
      <c r="D40" s="59">
        <v>0.0006840277777777778</v>
      </c>
      <c r="E40" s="59">
        <v>0.000671412037037037</v>
      </c>
      <c r="F40" s="59">
        <v>0.0006668981481481481</v>
      </c>
      <c r="G40" s="59">
        <v>0.0013383101851851852</v>
      </c>
      <c r="H40">
        <v>157.79</v>
      </c>
      <c r="I40">
        <f>IF(ISERROR(VLOOKUP($A40,Points!$A$2:$B$75,2,FALSE)),0,VLOOKUP($A40,Points!$A$2:$B$75,2,FALSE))</f>
        <v>18</v>
      </c>
      <c r="T40" s="56"/>
      <c r="U40" s="56"/>
      <c r="V40" s="56"/>
      <c r="W40" s="56"/>
    </row>
    <row r="41" spans="1:23" ht="12">
      <c r="A41">
        <v>15</v>
      </c>
      <c r="B41">
        <v>46</v>
      </c>
      <c r="C41" t="s">
        <v>23</v>
      </c>
      <c r="D41" s="59">
        <v>0.000675462962962963</v>
      </c>
      <c r="E41" s="59">
        <v>0.0006725694444444444</v>
      </c>
      <c r="F41" s="59">
        <v>0.0006814814814814815</v>
      </c>
      <c r="G41" s="59">
        <v>0.0013480324074074074</v>
      </c>
      <c r="H41">
        <v>163.08</v>
      </c>
      <c r="I41">
        <f>IF(ISERROR(VLOOKUP($A41,Points!$A$2:$B$75,2,FALSE)),0,VLOOKUP($A41,Points!$A$2:$B$75,2,FALSE))</f>
        <v>16</v>
      </c>
      <c r="T41" s="56"/>
      <c r="U41" s="56"/>
      <c r="V41" s="56"/>
      <c r="W41" s="56"/>
    </row>
    <row r="42" spans="8:23" ht="12">
      <c r="H42">
        <f>IF(ISERROR(VLOOKUP($A42,Points!$A$2:$B$75,2,FALSE)),0,VLOOKUP($A42,Points!$A$2:$B$75,2,FALSE))</f>
        <v>0</v>
      </c>
      <c r="I42">
        <f>IF(ISERROR(VLOOKUP($A42,Points!$A$2:$B$75,2,FALSE)),0,VLOOKUP($A42,Points!$A$2:$B$75,2,FALSE))</f>
        <v>0</v>
      </c>
      <c r="T42" s="56"/>
      <c r="U42" s="56"/>
      <c r="V42" s="56"/>
      <c r="W42" s="56"/>
    </row>
    <row r="43" spans="1:23" ht="12">
      <c r="A43">
        <v>16</v>
      </c>
      <c r="B43">
        <v>42</v>
      </c>
      <c r="C43" t="s">
        <v>65</v>
      </c>
      <c r="D43" s="59">
        <v>0.0006686342592592593</v>
      </c>
      <c r="E43" s="59">
        <v>0.0006892361111111111</v>
      </c>
      <c r="F43" s="59">
        <v>0.0006981481481481482</v>
      </c>
      <c r="G43" s="59">
        <v>0.0013578703703703704</v>
      </c>
      <c r="H43">
        <v>168.43</v>
      </c>
      <c r="I43">
        <f>IF(ISERROR(VLOOKUP($A43,Points!$A$2:$B$75,2,FALSE)),0,VLOOKUP($A43,Points!$A$2:$B$75,2,FALSE))</f>
        <v>15</v>
      </c>
      <c r="T43" s="56"/>
      <c r="U43" s="56"/>
      <c r="V43" s="56"/>
      <c r="W43" s="56"/>
    </row>
    <row r="44" spans="1:23" ht="12">
      <c r="A44">
        <v>17</v>
      </c>
      <c r="B44">
        <v>21</v>
      </c>
      <c r="C44" t="s">
        <v>80</v>
      </c>
      <c r="D44" s="59">
        <v>0.0006760416666666666</v>
      </c>
      <c r="E44" s="59">
        <v>0.0006887731481481481</v>
      </c>
      <c r="F44" s="59">
        <v>0.0007215277777777779</v>
      </c>
      <c r="G44" s="59">
        <v>0.0013648148148148148</v>
      </c>
      <c r="H44">
        <v>172.21</v>
      </c>
      <c r="I44">
        <f>IF(ISERROR(VLOOKUP($A44,Points!$A$2:$B$75,2,FALSE)),0,VLOOKUP($A44,Points!$A$2:$B$75,2,FALSE))</f>
        <v>14</v>
      </c>
      <c r="T44" s="56"/>
      <c r="U44" s="56"/>
      <c r="V44" s="56"/>
      <c r="W44" s="56"/>
    </row>
    <row r="45" spans="1:23" ht="12">
      <c r="A45">
        <v>18</v>
      </c>
      <c r="B45">
        <v>72</v>
      </c>
      <c r="C45" t="s">
        <v>33</v>
      </c>
      <c r="D45" s="59">
        <v>0.0006623842592592593</v>
      </c>
      <c r="E45" s="59">
        <v>0.0007104166666666667</v>
      </c>
      <c r="F45" s="59">
        <v>0.0007106481481481482</v>
      </c>
      <c r="G45" s="59">
        <v>0.001372800925925926</v>
      </c>
      <c r="H45">
        <v>176.55</v>
      </c>
      <c r="I45">
        <f>IF(ISERROR(VLOOKUP($A45,Points!$A$2:$B$75,2,FALSE)),0,VLOOKUP($A45,Points!$A$2:$B$75,2,FALSE))</f>
        <v>13</v>
      </c>
      <c r="T45" s="56"/>
      <c r="U45" s="56"/>
      <c r="V45" s="56"/>
      <c r="W45" s="56"/>
    </row>
    <row r="46" spans="1:23" ht="12">
      <c r="A46">
        <v>19</v>
      </c>
      <c r="B46">
        <v>65</v>
      </c>
      <c r="C46" t="s">
        <v>89</v>
      </c>
      <c r="D46" s="59">
        <v>0.00068125</v>
      </c>
      <c r="E46" s="59">
        <v>0.0006949074074074074</v>
      </c>
      <c r="F46" s="59">
        <v>0.0007202546296296296</v>
      </c>
      <c r="G46" s="59">
        <v>0.0013761574074074075</v>
      </c>
      <c r="H46">
        <v>178.38</v>
      </c>
      <c r="I46">
        <f>IF(ISERROR(VLOOKUP($A46,Points!$A$2:$B$75,2,FALSE)),0,VLOOKUP($A46,Points!$A$2:$B$75,2,FALSE))</f>
        <v>12</v>
      </c>
      <c r="T46" s="56"/>
      <c r="U46" s="56"/>
      <c r="V46" s="56"/>
      <c r="W46" s="56"/>
    </row>
    <row r="47" spans="1:23" ht="12">
      <c r="A47">
        <v>20</v>
      </c>
      <c r="B47">
        <v>23</v>
      </c>
      <c r="C47" t="s">
        <v>29</v>
      </c>
      <c r="D47" s="59">
        <v>0.0006947916666666667</v>
      </c>
      <c r="E47" s="59">
        <v>0.0007185185185185185</v>
      </c>
      <c r="F47" s="59">
        <v>0.0007303240740740741</v>
      </c>
      <c r="G47" s="59">
        <v>0.0014133101851851852</v>
      </c>
      <c r="H47">
        <v>198.58</v>
      </c>
      <c r="I47">
        <f>IF(ISERROR(VLOOKUP($A47,Points!$A$2:$B$75,2,FALSE)),0,VLOOKUP($A47,Points!$A$2:$B$75,2,FALSE))</f>
        <v>11</v>
      </c>
      <c r="T47" s="56"/>
      <c r="U47" s="56"/>
      <c r="V47" s="56"/>
      <c r="W47" s="56"/>
    </row>
    <row r="48" spans="8:23" ht="12">
      <c r="H48">
        <f>IF(ISERROR(VLOOKUP($A48,Points!$A$2:$B$75,2,FALSE)),0,VLOOKUP($A48,Points!$A$2:$B$75,2,FALSE))</f>
        <v>0</v>
      </c>
      <c r="I48">
        <f>IF(ISERROR(VLOOKUP($A48,Points!$A$2:$B$75,2,FALSE)),0,VLOOKUP($A48,Points!$A$2:$B$75,2,FALSE))</f>
        <v>0</v>
      </c>
      <c r="T48" s="56"/>
      <c r="U48" s="56"/>
      <c r="V48" s="56"/>
      <c r="W48" s="56"/>
    </row>
    <row r="49" spans="1:23" ht="12">
      <c r="A49">
        <v>21</v>
      </c>
      <c r="B49">
        <v>22</v>
      </c>
      <c r="C49" t="s">
        <v>28</v>
      </c>
      <c r="D49" s="59">
        <v>0.0007103009259259259</v>
      </c>
      <c r="E49" s="59">
        <v>0.0007309027777777778</v>
      </c>
      <c r="F49" s="59">
        <v>0.0007401620370370371</v>
      </c>
      <c r="G49" s="59">
        <v>0.0014412037037037037</v>
      </c>
      <c r="H49">
        <v>213.75</v>
      </c>
      <c r="I49">
        <f>IF(ISERROR(VLOOKUP($A49,Points!$A$2:$B$75,2,FALSE)),0,VLOOKUP($A49,Points!$A$2:$B$75,2,FALSE))</f>
        <v>10</v>
      </c>
      <c r="T49" s="56"/>
      <c r="U49" s="56"/>
      <c r="V49" s="56"/>
      <c r="W49" s="56"/>
    </row>
    <row r="50" spans="1:23" ht="12">
      <c r="A50">
        <v>22</v>
      </c>
      <c r="B50">
        <v>47</v>
      </c>
      <c r="C50" t="s">
        <v>27</v>
      </c>
      <c r="D50" s="59">
        <v>0.0007247685185185185</v>
      </c>
      <c r="E50" s="59">
        <v>0.0007319444444444445</v>
      </c>
      <c r="F50" s="59">
        <v>0.0007256944444444445</v>
      </c>
      <c r="G50" s="59">
        <v>0.0014504629629629629</v>
      </c>
      <c r="H50">
        <v>218.79</v>
      </c>
      <c r="I50">
        <f>IF(ISERROR(VLOOKUP($A50,Points!$A$2:$B$75,2,FALSE)),0,VLOOKUP($A50,Points!$A$2:$B$75,2,FALSE))</f>
        <v>9</v>
      </c>
      <c r="T50" s="56"/>
      <c r="U50" s="56"/>
      <c r="V50" s="56"/>
      <c r="W50" s="56"/>
    </row>
    <row r="51" spans="1:23" ht="12">
      <c r="A51">
        <v>23</v>
      </c>
      <c r="B51">
        <v>54</v>
      </c>
      <c r="C51" t="s">
        <v>79</v>
      </c>
      <c r="D51" t="s">
        <v>144</v>
      </c>
      <c r="E51" s="59">
        <v>0.0007855324074074074</v>
      </c>
      <c r="F51" s="59">
        <v>0.0007866898148148148</v>
      </c>
      <c r="G51" s="59">
        <v>0.0015722222222222223</v>
      </c>
      <c r="H51">
        <v>285</v>
      </c>
      <c r="I51">
        <f>IF(ISERROR(VLOOKUP($A51,Points!$A$2:$B$75,2,FALSE)),0,VLOOKUP($A51,Points!$A$2:$B$75,2,FALSE))</f>
        <v>8</v>
      </c>
      <c r="T51" s="56"/>
      <c r="U51" s="56"/>
      <c r="V51" s="56"/>
      <c r="W51" s="56"/>
    </row>
    <row r="52" spans="1:23" ht="12">
      <c r="A52">
        <v>24</v>
      </c>
      <c r="B52">
        <v>48</v>
      </c>
      <c r="C52" t="s">
        <v>32</v>
      </c>
      <c r="D52" s="59">
        <v>0.0008094907407407407</v>
      </c>
      <c r="E52" s="59">
        <v>0.0008033564814814814</v>
      </c>
      <c r="F52" s="59">
        <v>0.0008123842592592592</v>
      </c>
      <c r="G52" s="59">
        <v>0.0016128472222222221</v>
      </c>
      <c r="H52">
        <v>307.09</v>
      </c>
      <c r="I52">
        <f>IF(ISERROR(VLOOKUP($A52,Points!$A$2:$B$75,2,FALSE)),0,VLOOKUP($A52,Points!$A$2:$B$75,2,FALSE))</f>
        <v>7</v>
      </c>
      <c r="T52" s="56"/>
      <c r="U52" s="56"/>
      <c r="V52" s="56"/>
      <c r="W52" s="56"/>
    </row>
    <row r="53" spans="1:23" ht="12">
      <c r="A53">
        <v>25</v>
      </c>
      <c r="B53">
        <v>33</v>
      </c>
      <c r="C53" t="s">
        <v>30</v>
      </c>
      <c r="D53" t="s">
        <v>141</v>
      </c>
      <c r="E53" s="59">
        <v>0.0008868055555555556</v>
      </c>
      <c r="F53" s="59">
        <v>0.0007975694444444444</v>
      </c>
      <c r="G53" s="59">
        <v>0.001684375</v>
      </c>
      <c r="H53">
        <v>345.99</v>
      </c>
      <c r="I53">
        <f>IF(ISERROR(VLOOKUP($A53,Points!$A$2:$B$75,2,FALSE)),0,VLOOKUP($A53,Points!$A$2:$B$75,2,FALSE))</f>
        <v>6</v>
      </c>
      <c r="T53" s="56"/>
      <c r="U53" s="56"/>
      <c r="V53" s="56"/>
      <c r="W53" s="56"/>
    </row>
    <row r="54" spans="20:23" ht="12">
      <c r="T54" s="56"/>
      <c r="U54" s="56"/>
      <c r="V54" s="56"/>
      <c r="W54" s="56"/>
    </row>
    <row r="55" spans="20:23" ht="12">
      <c r="T55" s="56"/>
      <c r="U55" s="56"/>
      <c r="V55" s="56"/>
      <c r="W55" s="56"/>
    </row>
    <row r="56" spans="1:23" ht="12">
      <c r="A56" t="s">
        <v>124</v>
      </c>
      <c r="B56" t="s">
        <v>124</v>
      </c>
      <c r="C56" t="s">
        <v>125</v>
      </c>
      <c r="D56" t="s">
        <v>126</v>
      </c>
      <c r="E56" t="s">
        <v>126</v>
      </c>
      <c r="F56" t="s">
        <v>126</v>
      </c>
      <c r="G56" t="s">
        <v>126</v>
      </c>
      <c r="H56" t="s">
        <v>127</v>
      </c>
      <c r="T56" s="56"/>
      <c r="U56" s="56"/>
      <c r="V56" s="56"/>
      <c r="W56" s="56"/>
    </row>
    <row r="57" spans="1:23" ht="12">
      <c r="A57" t="s">
        <v>128</v>
      </c>
      <c r="B57" t="s">
        <v>129</v>
      </c>
      <c r="C57" t="s">
        <v>130</v>
      </c>
      <c r="D57" t="s">
        <v>131</v>
      </c>
      <c r="G57" t="s">
        <v>132</v>
      </c>
      <c r="H57" t="s">
        <v>132</v>
      </c>
      <c r="T57" s="56"/>
      <c r="U57" s="56"/>
      <c r="V57" s="56"/>
      <c r="W57" s="56"/>
    </row>
    <row r="58" spans="20:23" ht="12">
      <c r="T58" s="56"/>
      <c r="U58" s="56"/>
      <c r="V58" s="56"/>
      <c r="W58" s="56"/>
    </row>
    <row r="59" spans="20:23" ht="12">
      <c r="T59" s="56"/>
      <c r="U59" s="56"/>
      <c r="V59" s="56"/>
      <c r="W59" s="56"/>
    </row>
    <row r="60" spans="20:23" ht="12">
      <c r="T60" s="56"/>
      <c r="U60" s="56"/>
      <c r="V60" s="56"/>
      <c r="W60" s="56"/>
    </row>
    <row r="61" spans="20:23" ht="12">
      <c r="T61" s="56"/>
      <c r="U61" s="56"/>
      <c r="V61" s="56"/>
      <c r="W61" s="56"/>
    </row>
    <row r="62" spans="20:23" ht="12">
      <c r="T62" s="56"/>
      <c r="U62" s="56"/>
      <c r="V62" s="56"/>
      <c r="W62" s="5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7"/>
  <sheetViews>
    <sheetView workbookViewId="0" topLeftCell="A1">
      <selection activeCell="C25" sqref="C25"/>
    </sheetView>
  </sheetViews>
  <sheetFormatPr defaultColWidth="9.140625" defaultRowHeight="12.75"/>
  <cols>
    <col min="1" max="1" width="6.28125" style="1" customWidth="1"/>
    <col min="2" max="2" width="8.57421875" style="1" customWidth="1"/>
    <col min="3" max="3" width="22.57421875" style="1" customWidth="1"/>
    <col min="4" max="8" width="9.140625" style="1" customWidth="1"/>
    <col min="9" max="9" width="8.8515625" style="0" customWidth="1"/>
    <col min="10" max="16384" width="9.140625" style="1" customWidth="1"/>
  </cols>
  <sheetData>
    <row r="2" spans="1:5" ht="12">
      <c r="A2" s="31"/>
      <c r="C2" s="1" t="s">
        <v>146</v>
      </c>
      <c r="D2" s="1" t="s">
        <v>147</v>
      </c>
      <c r="E2" s="1" t="s">
        <v>148</v>
      </c>
    </row>
    <row r="3" spans="1:5" ht="12">
      <c r="A3" s="31"/>
      <c r="C3" s="1" t="s">
        <v>115</v>
      </c>
      <c r="D3" s="1" t="s">
        <v>154</v>
      </c>
      <c r="E3" s="1" t="s">
        <v>117</v>
      </c>
    </row>
    <row r="4" spans="3:5" ht="12">
      <c r="C4" s="1" t="s">
        <v>150</v>
      </c>
      <c r="D4" s="1" t="s">
        <v>155</v>
      </c>
      <c r="E4" s="1" t="s">
        <v>156</v>
      </c>
    </row>
    <row r="6" spans="1:3" ht="12">
      <c r="A6" s="1" t="s">
        <v>120</v>
      </c>
      <c r="B6" s="1" t="s">
        <v>121</v>
      </c>
      <c r="C6" s="1" t="s">
        <v>122</v>
      </c>
    </row>
    <row r="7" spans="1:8" ht="12">
      <c r="A7" s="1" t="s">
        <v>157</v>
      </c>
      <c r="B7" s="1" t="s">
        <v>157</v>
      </c>
      <c r="C7" s="1" t="s">
        <v>158</v>
      </c>
      <c r="D7" s="56" t="e">
        <f>NA()</f>
        <v>#N/A</v>
      </c>
      <c r="E7" s="56" t="e">
        <f>NA()</f>
        <v>#N/A</v>
      </c>
      <c r="F7" s="56" t="e">
        <f>NA()</f>
        <v>#N/A</v>
      </c>
      <c r="G7" s="56" t="e">
        <f>NA()</f>
        <v>#N/A</v>
      </c>
      <c r="H7" s="1" t="s">
        <v>159</v>
      </c>
    </row>
    <row r="8" spans="1:9" ht="12">
      <c r="A8" s="1" t="s">
        <v>103</v>
      </c>
      <c r="B8" s="1" t="s">
        <v>104</v>
      </c>
      <c r="C8" s="1" t="s">
        <v>37</v>
      </c>
      <c r="D8" s="56" t="s">
        <v>105</v>
      </c>
      <c r="E8" s="56" t="s">
        <v>106</v>
      </c>
      <c r="F8" s="56" t="s">
        <v>107</v>
      </c>
      <c r="G8" s="56" t="s">
        <v>123</v>
      </c>
      <c r="H8" s="1" t="s">
        <v>108</v>
      </c>
      <c r="I8" s="31"/>
    </row>
    <row r="9" spans="1:8" ht="12">
      <c r="A9" s="1" t="s">
        <v>124</v>
      </c>
      <c r="B9" s="1" t="s">
        <v>124</v>
      </c>
      <c r="C9" s="1" t="s">
        <v>125</v>
      </c>
      <c r="D9" s="56" t="s">
        <v>126</v>
      </c>
      <c r="E9" s="56" t="s">
        <v>126</v>
      </c>
      <c r="F9" s="56" t="s">
        <v>126</v>
      </c>
      <c r="G9" s="56" t="s">
        <v>126</v>
      </c>
      <c r="H9" s="1" t="s">
        <v>127</v>
      </c>
    </row>
    <row r="10" spans="1:9" ht="12">
      <c r="A10" s="60">
        <v>1</v>
      </c>
      <c r="B10" s="1" t="s">
        <v>160</v>
      </c>
      <c r="C10" s="1" t="s">
        <v>42</v>
      </c>
      <c r="D10" s="56">
        <v>0.00043854166666666667</v>
      </c>
      <c r="E10" s="56">
        <v>0.00044826388888888883</v>
      </c>
      <c r="F10" s="56">
        <v>0.00046111111111111114</v>
      </c>
      <c r="G10" s="56">
        <v>0.0008868055555555556</v>
      </c>
      <c r="H10">
        <v>0</v>
      </c>
      <c r="I10">
        <f>IF(ISERROR(VLOOKUP($A10,Points!$A$2:$B$75,2,FALSE)),0,VLOOKUP($A10,Points!$A$2:$B$75,2,FALSE))</f>
        <v>100</v>
      </c>
    </row>
    <row r="11" spans="1:9" ht="12">
      <c r="A11" s="60">
        <v>2</v>
      </c>
      <c r="B11" s="1" t="s">
        <v>161</v>
      </c>
      <c r="C11" s="1" t="s">
        <v>0</v>
      </c>
      <c r="D11" s="56">
        <v>0.0004583333333333333</v>
      </c>
      <c r="E11" s="56">
        <v>0.00045532407407407414</v>
      </c>
      <c r="F11" s="56">
        <v>0.0004612268518518519</v>
      </c>
      <c r="G11" s="56">
        <v>0.0009136574074074074</v>
      </c>
      <c r="H11" s="1" t="s">
        <v>162</v>
      </c>
      <c r="I11">
        <f>IF(ISERROR(VLOOKUP($A11,Points!$A$2:$B$75,2,FALSE)),0,VLOOKUP($A11,Points!$A$2:$B$75,2,FALSE))</f>
        <v>80</v>
      </c>
    </row>
    <row r="12" spans="1:9" ht="12">
      <c r="A12" s="60">
        <v>3</v>
      </c>
      <c r="B12" s="1" t="s">
        <v>163</v>
      </c>
      <c r="C12" s="1" t="s">
        <v>45</v>
      </c>
      <c r="D12" s="56">
        <v>0.00046481481481481477</v>
      </c>
      <c r="E12" s="56">
        <v>0.000465162037037037</v>
      </c>
      <c r="F12" s="56">
        <v>0.00047372685185185186</v>
      </c>
      <c r="G12" s="56">
        <v>0.0009299768518518518</v>
      </c>
      <c r="H12" s="1" t="s">
        <v>164</v>
      </c>
      <c r="I12">
        <f>IF(ISERROR(VLOOKUP($A12,Points!$A$2:$B$75,2,FALSE)),0,VLOOKUP($A12,Points!$A$2:$B$75,2,FALSE))</f>
        <v>60</v>
      </c>
    </row>
    <row r="13" spans="1:9" ht="12">
      <c r="A13" s="60">
        <v>4</v>
      </c>
      <c r="B13" s="1" t="s">
        <v>165</v>
      </c>
      <c r="C13" s="1" t="s">
        <v>44</v>
      </c>
      <c r="D13" s="56">
        <v>0.0004945601851851851</v>
      </c>
      <c r="E13" s="56">
        <v>0.0005011574074074074</v>
      </c>
      <c r="F13" s="56">
        <v>0.0004996527777777778</v>
      </c>
      <c r="G13" s="56">
        <v>0.000994212962962963</v>
      </c>
      <c r="H13" s="1" t="s">
        <v>166</v>
      </c>
      <c r="I13">
        <f>IF(ISERROR(VLOOKUP($A13,Points!$A$2:$B$75,2,FALSE)),0,VLOOKUP($A13,Points!$A$2:$B$75,2,FALSE))</f>
        <v>50</v>
      </c>
    </row>
    <row r="14" spans="1:9" ht="12">
      <c r="A14" s="60">
        <v>5</v>
      </c>
      <c r="B14" s="1" t="s">
        <v>167</v>
      </c>
      <c r="C14" s="1" t="s">
        <v>4</v>
      </c>
      <c r="D14" s="56">
        <v>0.0005274305555555555</v>
      </c>
      <c r="E14" s="56">
        <v>0.0005115740740740741</v>
      </c>
      <c r="F14" s="56" t="s">
        <v>144</v>
      </c>
      <c r="G14" s="56">
        <v>0.0010390046296296295</v>
      </c>
      <c r="H14" s="1" t="s">
        <v>168</v>
      </c>
      <c r="I14">
        <f>IF(ISERROR(VLOOKUP($A14,Points!$A$2:$B$75,2,FALSE)),0,VLOOKUP($A14,Points!$A$2:$B$75,2,FALSE))</f>
        <v>45</v>
      </c>
    </row>
    <row r="15" spans="1:9" ht="12">
      <c r="A15" s="60"/>
      <c r="D15" s="56"/>
      <c r="E15" s="56"/>
      <c r="F15" s="56"/>
      <c r="G15" s="56"/>
      <c r="I15">
        <f>IF(ISERROR(VLOOKUP($A15,Points!$A$2:$B$75,2,FALSE)),0,VLOOKUP($A15,Points!$A$2:$B$75,2,FALSE))</f>
        <v>0</v>
      </c>
    </row>
    <row r="16" spans="1:9" ht="12">
      <c r="A16" s="60">
        <v>6</v>
      </c>
      <c r="B16" s="1" t="s">
        <v>169</v>
      </c>
      <c r="C16" s="1" t="s">
        <v>55</v>
      </c>
      <c r="D16" s="56">
        <v>0.0005165509259259259</v>
      </c>
      <c r="E16" s="56">
        <v>0.0005311342592592593</v>
      </c>
      <c r="F16" s="56">
        <v>0.0005280092592592592</v>
      </c>
      <c r="G16" s="56">
        <v>0.0010445601851851853</v>
      </c>
      <c r="H16" s="1" t="s">
        <v>170</v>
      </c>
      <c r="I16">
        <f>IF(ISERROR(VLOOKUP($A16,Points!$A$2:$B$75,2,FALSE)),0,VLOOKUP($A16,Points!$A$2:$B$75,2,FALSE))</f>
        <v>40</v>
      </c>
    </row>
    <row r="17" spans="1:9" ht="12">
      <c r="A17" s="60">
        <v>7</v>
      </c>
      <c r="B17" s="1" t="s">
        <v>171</v>
      </c>
      <c r="C17" s="1" t="s">
        <v>43</v>
      </c>
      <c r="D17" s="56">
        <v>0.0005591435185185185</v>
      </c>
      <c r="E17" s="56">
        <v>0.0005762731481481481</v>
      </c>
      <c r="F17" s="56">
        <v>0.0006070601851851852</v>
      </c>
      <c r="G17" s="56">
        <v>0.0011354166666666665</v>
      </c>
      <c r="H17" s="1" t="s">
        <v>172</v>
      </c>
      <c r="I17">
        <f>IF(ISERROR(VLOOKUP($A17,Points!$A$2:$B$75,2,FALSE)),0,VLOOKUP($A17,Points!$A$2:$B$75,2,FALSE))</f>
        <v>36</v>
      </c>
    </row>
    <row r="18" spans="1:9" ht="12">
      <c r="A18" s="60">
        <v>8</v>
      </c>
      <c r="B18" s="1" t="s">
        <v>173</v>
      </c>
      <c r="C18" s="1" t="s">
        <v>8</v>
      </c>
      <c r="D18" s="56">
        <v>0.0007289351851851851</v>
      </c>
      <c r="E18" s="56">
        <v>0.0007353009259259259</v>
      </c>
      <c r="F18" s="56">
        <v>0.0007505787037037036</v>
      </c>
      <c r="G18" s="56">
        <v>0.0014642361111111113</v>
      </c>
      <c r="H18" s="1" t="s">
        <v>174</v>
      </c>
      <c r="I18">
        <f>IF(ISERROR(VLOOKUP($A18,Points!$A$2:$B$75,2,FALSE)),0,VLOOKUP($A18,Points!$A$2:$B$75,2,FALSE))</f>
        <v>32</v>
      </c>
    </row>
    <row r="19" spans="4:7" ht="12">
      <c r="D19" s="56"/>
      <c r="E19" s="56"/>
      <c r="F19" s="56"/>
      <c r="G19" s="56"/>
    </row>
    <row r="20" spans="4:7" ht="12">
      <c r="D20" s="56"/>
      <c r="E20" s="56"/>
      <c r="F20" s="56"/>
      <c r="G20" s="56"/>
    </row>
    <row r="21" spans="1:7" ht="12">
      <c r="A21" s="1" t="s">
        <v>120</v>
      </c>
      <c r="B21" s="1" t="s">
        <v>121</v>
      </c>
      <c r="C21" s="1" t="s">
        <v>122</v>
      </c>
      <c r="D21" s="56"/>
      <c r="E21" s="56"/>
      <c r="F21" s="56"/>
      <c r="G21" s="56"/>
    </row>
    <row r="22" spans="1:8" ht="12">
      <c r="A22" s="1" t="s">
        <v>157</v>
      </c>
      <c r="B22" s="1" t="s">
        <v>157</v>
      </c>
      <c r="C22" s="1" t="s">
        <v>158</v>
      </c>
      <c r="D22" s="56" t="e">
        <f>NA()</f>
        <v>#N/A</v>
      </c>
      <c r="E22" s="56" t="e">
        <f>NA()</f>
        <v>#N/A</v>
      </c>
      <c r="F22" s="56" t="e">
        <f>NA()</f>
        <v>#N/A</v>
      </c>
      <c r="G22" s="56" t="e">
        <f>NA()</f>
        <v>#N/A</v>
      </c>
      <c r="H22" s="1" t="s">
        <v>159</v>
      </c>
    </row>
    <row r="23" spans="1:8" ht="12">
      <c r="A23" s="1" t="s">
        <v>103</v>
      </c>
      <c r="B23" s="1" t="s">
        <v>104</v>
      </c>
      <c r="C23" s="1" t="s">
        <v>37</v>
      </c>
      <c r="D23" s="56" t="s">
        <v>105</v>
      </c>
      <c r="E23" s="56" t="s">
        <v>106</v>
      </c>
      <c r="F23" s="56" t="s">
        <v>107</v>
      </c>
      <c r="G23" s="56" t="s">
        <v>123</v>
      </c>
      <c r="H23" s="1" t="s">
        <v>108</v>
      </c>
    </row>
    <row r="24" spans="1:8" ht="12">
      <c r="A24" s="1" t="s">
        <v>124</v>
      </c>
      <c r="B24" s="1" t="s">
        <v>124</v>
      </c>
      <c r="C24" s="1" t="s">
        <v>125</v>
      </c>
      <c r="D24" s="56" t="s">
        <v>126</v>
      </c>
      <c r="E24" s="56" t="s">
        <v>126</v>
      </c>
      <c r="F24" s="56" t="s">
        <v>126</v>
      </c>
      <c r="G24" s="56" t="s">
        <v>126</v>
      </c>
      <c r="H24" s="1" t="s">
        <v>127</v>
      </c>
    </row>
    <row r="25" spans="1:9" ht="12">
      <c r="A25" s="61">
        <v>1</v>
      </c>
      <c r="B25" s="1" t="s">
        <v>175</v>
      </c>
      <c r="C25" s="1" t="s">
        <v>61</v>
      </c>
      <c r="D25" s="56">
        <v>0.0004166666666666667</v>
      </c>
      <c r="E25" s="56">
        <v>0.0003997685185185185</v>
      </c>
      <c r="F25" s="56">
        <v>0.00038657407407407407</v>
      </c>
      <c r="G25" s="56">
        <v>0.0007863425925925926</v>
      </c>
      <c r="H25" s="1" t="s">
        <v>176</v>
      </c>
      <c r="I25">
        <f>IF(ISERROR(VLOOKUP($A25,Points!$A$2:$B$75,2,FALSE)),0,VLOOKUP($A25,Points!$A$2:$B$75,2,FALSE))</f>
        <v>100</v>
      </c>
    </row>
    <row r="26" spans="1:9" ht="12">
      <c r="A26" s="61">
        <v>2</v>
      </c>
      <c r="B26" s="1" t="s">
        <v>177</v>
      </c>
      <c r="C26" s="1" t="s">
        <v>11</v>
      </c>
      <c r="D26" s="56">
        <v>0.00042662037037037034</v>
      </c>
      <c r="E26" s="56">
        <v>0.00041944444444444445</v>
      </c>
      <c r="F26" s="56">
        <v>0.0004248842592592593</v>
      </c>
      <c r="G26" s="56">
        <v>0.0008443287037037037</v>
      </c>
      <c r="H26" s="1" t="s">
        <v>178</v>
      </c>
      <c r="I26">
        <f>IF(ISERROR(VLOOKUP($A26,Points!$A$2:$B$75,2,FALSE)),0,VLOOKUP($A26,Points!$A$2:$B$75,2,FALSE))</f>
        <v>80</v>
      </c>
    </row>
    <row r="27" spans="1:9" ht="12">
      <c r="A27" s="61">
        <v>3</v>
      </c>
      <c r="B27" s="1" t="s">
        <v>179</v>
      </c>
      <c r="C27" s="1" t="s">
        <v>60</v>
      </c>
      <c r="D27" s="56">
        <v>0.00042465277777777776</v>
      </c>
      <c r="E27" s="56">
        <v>0.0004262731481481481</v>
      </c>
      <c r="F27" s="56" t="s">
        <v>141</v>
      </c>
      <c r="G27" s="56">
        <v>0.0008509259259259259</v>
      </c>
      <c r="H27" s="1" t="s">
        <v>180</v>
      </c>
      <c r="I27">
        <f>IF(ISERROR(VLOOKUP($A27,Points!$A$2:$B$75,2,FALSE)),0,VLOOKUP($A27,Points!$A$2:$B$75,2,FALSE))</f>
        <v>60</v>
      </c>
    </row>
    <row r="28" spans="1:9" ht="12">
      <c r="A28" s="61">
        <v>4</v>
      </c>
      <c r="B28" s="1" t="s">
        <v>181</v>
      </c>
      <c r="C28" s="1" t="s">
        <v>10</v>
      </c>
      <c r="D28" s="56">
        <v>0.0008356481481481482</v>
      </c>
      <c r="E28" s="56">
        <v>0.00043541666666666663</v>
      </c>
      <c r="F28" s="56">
        <v>0.00042557870370370373</v>
      </c>
      <c r="G28" s="56">
        <v>0.0008609953703703704</v>
      </c>
      <c r="H28" s="1" t="s">
        <v>182</v>
      </c>
      <c r="I28">
        <f>IF(ISERROR(VLOOKUP($A28,Points!$A$2:$B$75,2,FALSE)),0,VLOOKUP($A28,Points!$A$2:$B$75,2,FALSE))</f>
        <v>50</v>
      </c>
    </row>
    <row r="29" spans="1:9" ht="12">
      <c r="A29" s="61">
        <v>5</v>
      </c>
      <c r="B29" s="1" t="s">
        <v>183</v>
      </c>
      <c r="C29" s="1" t="s">
        <v>15</v>
      </c>
      <c r="D29" s="56">
        <v>0.00044930555555555555</v>
      </c>
      <c r="E29" s="56">
        <v>0.00044282407407407405</v>
      </c>
      <c r="F29" s="56">
        <v>0.00044178240740740744</v>
      </c>
      <c r="G29" s="56">
        <v>0.0008846064814814815</v>
      </c>
      <c r="H29" s="1" t="s">
        <v>184</v>
      </c>
      <c r="I29">
        <f>IF(ISERROR(VLOOKUP($A29,Points!$A$2:$B$75,2,FALSE)),0,VLOOKUP($A29,Points!$A$2:$B$75,2,FALSE))</f>
        <v>45</v>
      </c>
    </row>
    <row r="30" spans="1:9" ht="12">
      <c r="A30" s="61"/>
      <c r="D30" s="56"/>
      <c r="E30" s="56"/>
      <c r="F30" s="56"/>
      <c r="G30" s="56"/>
      <c r="I30">
        <f>IF(ISERROR(VLOOKUP($A30,Points!$A$2:$B$75,2,FALSE)),0,VLOOKUP($A30,Points!$A$2:$B$75,2,FALSE))</f>
        <v>0</v>
      </c>
    </row>
    <row r="31" spans="1:9" ht="12">
      <c r="A31" s="61">
        <v>6</v>
      </c>
      <c r="B31" s="1" t="s">
        <v>185</v>
      </c>
      <c r="C31" s="1" t="s">
        <v>14</v>
      </c>
      <c r="D31" s="56">
        <v>0.0004908564814814814</v>
      </c>
      <c r="E31" s="56">
        <v>0.0004515046296296296</v>
      </c>
      <c r="F31" s="56">
        <v>0.00045497685185185186</v>
      </c>
      <c r="G31" s="56">
        <v>0.0009064814814814814</v>
      </c>
      <c r="H31" s="1" t="s">
        <v>186</v>
      </c>
      <c r="I31">
        <f>IF(ISERROR(VLOOKUP($A31,Points!$A$2:$B$75,2,FALSE)),0,VLOOKUP($A31,Points!$A$2:$B$75,2,FALSE))</f>
        <v>40</v>
      </c>
    </row>
    <row r="32" spans="1:9" ht="12">
      <c r="A32" s="61">
        <v>7</v>
      </c>
      <c r="B32" s="1" t="s">
        <v>187</v>
      </c>
      <c r="C32" s="1" t="s">
        <v>64</v>
      </c>
      <c r="D32" s="56">
        <v>0.0004799768518518518</v>
      </c>
      <c r="E32" s="56">
        <v>0.00046562499999999995</v>
      </c>
      <c r="F32" s="56" t="s">
        <v>141</v>
      </c>
      <c r="G32" s="56">
        <v>0.0009456018518518519</v>
      </c>
      <c r="H32" s="1" t="s">
        <v>188</v>
      </c>
      <c r="I32">
        <f>IF(ISERROR(VLOOKUP($A32,Points!$A$2:$B$75,2,FALSE)),0,VLOOKUP($A32,Points!$A$2:$B$75,2,FALSE))</f>
        <v>36</v>
      </c>
    </row>
    <row r="33" spans="1:9" ht="12">
      <c r="A33" s="61">
        <v>8</v>
      </c>
      <c r="B33" s="1" t="s">
        <v>189</v>
      </c>
      <c r="C33" s="1" t="s">
        <v>62</v>
      </c>
      <c r="D33" s="56">
        <v>0.00046840277777777776</v>
      </c>
      <c r="E33" s="56">
        <v>0.003246990740740741</v>
      </c>
      <c r="F33" s="56">
        <v>0.0004804398148148148</v>
      </c>
      <c r="G33" s="56">
        <v>0.0009488425925925926</v>
      </c>
      <c r="H33" s="1" t="s">
        <v>190</v>
      </c>
      <c r="I33">
        <f>IF(ISERROR(VLOOKUP($A33,Points!$A$2:$B$75,2,FALSE)),0,VLOOKUP($A33,Points!$A$2:$B$75,2,FALSE))</f>
        <v>32</v>
      </c>
    </row>
    <row r="34" spans="1:9" ht="12">
      <c r="A34" s="61">
        <v>9</v>
      </c>
      <c r="B34" s="1" t="s">
        <v>191</v>
      </c>
      <c r="C34" s="1" t="s">
        <v>69</v>
      </c>
      <c r="D34" s="56" t="s">
        <v>141</v>
      </c>
      <c r="E34" s="56">
        <v>0.00048298611111111106</v>
      </c>
      <c r="F34" s="56">
        <v>0.00047025462962962966</v>
      </c>
      <c r="G34" s="56">
        <v>0.0009532407407407407</v>
      </c>
      <c r="H34" s="1" t="s">
        <v>192</v>
      </c>
      <c r="I34">
        <f>IF(ISERROR(VLOOKUP($A34,Points!$A$2:$B$75,2,FALSE)),0,VLOOKUP($A34,Points!$A$2:$B$75,2,FALSE))</f>
        <v>29</v>
      </c>
    </row>
    <row r="35" spans="1:9" ht="12">
      <c r="A35" s="61">
        <v>10</v>
      </c>
      <c r="B35" s="1" t="s">
        <v>193</v>
      </c>
      <c r="C35" s="1" t="s">
        <v>81</v>
      </c>
      <c r="D35" s="56">
        <v>0.000488425925925926</v>
      </c>
      <c r="E35" s="56">
        <v>0.0004943287037037037</v>
      </c>
      <c r="F35" s="56">
        <v>0.0005040509259259259</v>
      </c>
      <c r="G35" s="56">
        <v>0.0009827546296296296</v>
      </c>
      <c r="H35" s="1" t="s">
        <v>194</v>
      </c>
      <c r="I35">
        <f>IF(ISERROR(VLOOKUP($A35,Points!$A$2:$B$75,2,FALSE)),0,VLOOKUP($A35,Points!$A$2:$B$75,2,FALSE))</f>
        <v>26</v>
      </c>
    </row>
    <row r="36" spans="1:9" ht="12">
      <c r="A36" s="61"/>
      <c r="D36" s="56"/>
      <c r="E36" s="56"/>
      <c r="F36" s="56"/>
      <c r="G36" s="56"/>
      <c r="I36">
        <f>IF(ISERROR(VLOOKUP($A36,Points!$A$2:$B$75,2,FALSE)),0,VLOOKUP($A36,Points!$A$2:$B$75,2,FALSE))</f>
        <v>0</v>
      </c>
    </row>
    <row r="37" spans="1:9" ht="12">
      <c r="A37" s="61">
        <v>11</v>
      </c>
      <c r="B37" s="1" t="s">
        <v>195</v>
      </c>
      <c r="C37" s="1" t="s">
        <v>73</v>
      </c>
      <c r="D37" s="56" t="s">
        <v>141</v>
      </c>
      <c r="E37" s="56">
        <v>0.0005049768518518518</v>
      </c>
      <c r="F37" s="56">
        <v>0.0004971064814814815</v>
      </c>
      <c r="G37" s="56">
        <v>0.0010020833333333333</v>
      </c>
      <c r="H37" s="1" t="s">
        <v>196</v>
      </c>
      <c r="I37">
        <f>IF(ISERROR(VLOOKUP($A37,Points!$A$2:$B$75,2,FALSE)),0,VLOOKUP($A37,Points!$A$2:$B$75,2,FALSE))</f>
        <v>24</v>
      </c>
    </row>
    <row r="38" spans="1:9" ht="12">
      <c r="A38" s="61">
        <v>12</v>
      </c>
      <c r="B38" s="1" t="s">
        <v>197</v>
      </c>
      <c r="C38" s="1" t="s">
        <v>23</v>
      </c>
      <c r="D38" s="56">
        <v>0.0005092592592592592</v>
      </c>
      <c r="E38" s="56">
        <v>0.0004989583333333334</v>
      </c>
      <c r="F38" s="56">
        <v>0.0005210648148148148</v>
      </c>
      <c r="G38" s="56">
        <v>0.0010082175925925927</v>
      </c>
      <c r="H38" s="1" t="s">
        <v>198</v>
      </c>
      <c r="I38">
        <f>IF(ISERROR(VLOOKUP($A38,Points!$A$2:$B$75,2,FALSE)),0,VLOOKUP($A38,Points!$A$2:$B$75,2,FALSE))</f>
        <v>22</v>
      </c>
    </row>
    <row r="39" spans="1:9" ht="12">
      <c r="A39" s="61">
        <v>13</v>
      </c>
      <c r="B39" s="1" t="s">
        <v>199</v>
      </c>
      <c r="C39" s="1" t="s">
        <v>65</v>
      </c>
      <c r="D39" s="56">
        <v>0.0005133101851851852</v>
      </c>
      <c r="E39" s="56">
        <v>0.0005146990740740741</v>
      </c>
      <c r="F39" s="56">
        <v>0.0005135416666666666</v>
      </c>
      <c r="G39" s="56">
        <v>0.001026851851851852</v>
      </c>
      <c r="H39" s="1" t="s">
        <v>200</v>
      </c>
      <c r="I39">
        <f>IF(ISERROR(VLOOKUP($A39,Points!$A$2:$B$75,2,FALSE)),0,VLOOKUP($A39,Points!$A$2:$B$75,2,FALSE))</f>
        <v>20</v>
      </c>
    </row>
    <row r="40" spans="1:9" ht="12">
      <c r="A40" s="61">
        <v>14</v>
      </c>
      <c r="B40" s="1" t="s">
        <v>201</v>
      </c>
      <c r="C40" s="1" t="s">
        <v>33</v>
      </c>
      <c r="D40" s="56">
        <v>0.0005148148148148147</v>
      </c>
      <c r="E40" s="56">
        <v>0.0005149305555555556</v>
      </c>
      <c r="F40" s="56">
        <v>0.0005210648148148148</v>
      </c>
      <c r="G40" s="56">
        <v>0.0010297453703703703</v>
      </c>
      <c r="H40" s="1" t="s">
        <v>202</v>
      </c>
      <c r="I40">
        <f>IF(ISERROR(VLOOKUP($A40,Points!$A$2:$B$75,2,FALSE)),0,VLOOKUP($A40,Points!$A$2:$B$75,2,FALSE))</f>
        <v>18</v>
      </c>
    </row>
    <row r="41" spans="1:9" ht="12">
      <c r="A41" s="61">
        <v>15</v>
      </c>
      <c r="B41" s="1" t="s">
        <v>203</v>
      </c>
      <c r="C41" s="1" t="s">
        <v>20</v>
      </c>
      <c r="D41" s="56">
        <v>0.0005241898148148148</v>
      </c>
      <c r="E41" s="56">
        <v>0.0005193287037037037</v>
      </c>
      <c r="F41" s="56">
        <v>0.0005311342592592593</v>
      </c>
      <c r="G41" s="56">
        <v>0.0010435185185185185</v>
      </c>
      <c r="H41" s="1" t="s">
        <v>204</v>
      </c>
      <c r="I41">
        <f>IF(ISERROR(VLOOKUP($A41,Points!$A$2:$B$75,2,FALSE)),0,VLOOKUP($A41,Points!$A$2:$B$75,2,FALSE))</f>
        <v>16</v>
      </c>
    </row>
    <row r="42" spans="1:9" ht="12">
      <c r="A42" s="61"/>
      <c r="D42" s="56"/>
      <c r="E42" s="56"/>
      <c r="F42" s="56"/>
      <c r="G42" s="56"/>
      <c r="I42">
        <f>IF(ISERROR(VLOOKUP($A42,Points!$A$2:$B$75,2,FALSE)),0,VLOOKUP($A42,Points!$A$2:$B$75,2,FALSE))</f>
        <v>0</v>
      </c>
    </row>
    <row r="43" spans="1:9" ht="12">
      <c r="A43" s="61">
        <v>16</v>
      </c>
      <c r="B43" s="1" t="s">
        <v>205</v>
      </c>
      <c r="C43" s="1" t="s">
        <v>76</v>
      </c>
      <c r="D43" s="56">
        <v>0.0005280092592592592</v>
      </c>
      <c r="E43" s="56">
        <v>0.0005326388888888889</v>
      </c>
      <c r="F43" s="56">
        <v>0.0005398148148148148</v>
      </c>
      <c r="G43" s="56">
        <v>0.0010606481481481482</v>
      </c>
      <c r="H43" s="1" t="s">
        <v>206</v>
      </c>
      <c r="I43">
        <f>IF(ISERROR(VLOOKUP($A43,Points!$A$2:$B$75,2,FALSE)),0,VLOOKUP($A43,Points!$A$2:$B$75,2,FALSE))</f>
        <v>15</v>
      </c>
    </row>
    <row r="44" spans="1:9" ht="12">
      <c r="A44" s="61">
        <v>17</v>
      </c>
      <c r="B44" s="1" t="s">
        <v>207</v>
      </c>
      <c r="C44" s="1" t="s">
        <v>78</v>
      </c>
      <c r="D44" s="56" t="s">
        <v>141</v>
      </c>
      <c r="E44" s="56">
        <v>0.0005307870370370371</v>
      </c>
      <c r="F44" s="56">
        <v>0.0005435185185185185</v>
      </c>
      <c r="G44" s="56">
        <v>0.0010743055555555556</v>
      </c>
      <c r="H44" s="1" t="s">
        <v>208</v>
      </c>
      <c r="I44">
        <f>IF(ISERROR(VLOOKUP($A44,Points!$A$2:$B$75,2,FALSE)),0,VLOOKUP($A44,Points!$A$2:$B$75,2,FALSE))</f>
        <v>14</v>
      </c>
    </row>
    <row r="45" spans="1:9" ht="12">
      <c r="A45" s="61">
        <v>18</v>
      </c>
      <c r="B45" s="1" t="s">
        <v>209</v>
      </c>
      <c r="C45" s="1" t="s">
        <v>80</v>
      </c>
      <c r="D45" s="56">
        <v>0.0005359953703703704</v>
      </c>
      <c r="E45" s="56">
        <v>0.0005459490740740741</v>
      </c>
      <c r="F45" s="56">
        <v>0.0005533564814814815</v>
      </c>
      <c r="G45" s="56">
        <v>0.0010819444444444444</v>
      </c>
      <c r="H45" s="1" t="s">
        <v>210</v>
      </c>
      <c r="I45">
        <f>IF(ISERROR(VLOOKUP($A45,Points!$A$2:$B$75,2,FALSE)),0,VLOOKUP($A45,Points!$A$2:$B$75,2,FALSE))</f>
        <v>13</v>
      </c>
    </row>
    <row r="46" spans="1:9" ht="12">
      <c r="A46" s="61">
        <v>19</v>
      </c>
      <c r="B46" s="1" t="s">
        <v>211</v>
      </c>
      <c r="C46" s="1" t="s">
        <v>30</v>
      </c>
      <c r="D46" s="56">
        <v>0.0005476851851851852</v>
      </c>
      <c r="E46" s="56">
        <v>0.0005467592592592593</v>
      </c>
      <c r="F46" s="56">
        <v>0.0005694444444444445</v>
      </c>
      <c r="G46" s="56">
        <v>0.0010944444444444445</v>
      </c>
      <c r="H46" s="1" t="s">
        <v>212</v>
      </c>
      <c r="I46">
        <f>IF(ISERROR(VLOOKUP($A46,Points!$A$2:$B$75,2,FALSE)),0,VLOOKUP($A46,Points!$A$2:$B$75,2,FALSE))</f>
        <v>12</v>
      </c>
    </row>
    <row r="47" spans="1:9" ht="12">
      <c r="A47" s="61">
        <v>20</v>
      </c>
      <c r="B47" s="1" t="s">
        <v>213</v>
      </c>
      <c r="C47" s="1" t="s">
        <v>28</v>
      </c>
      <c r="D47" s="56">
        <v>0.0005612268518518519</v>
      </c>
      <c r="E47" s="56">
        <v>0.0005675925925925926</v>
      </c>
      <c r="F47" s="56">
        <v>0.0005775462962962963</v>
      </c>
      <c r="G47" s="56">
        <v>0.0011288194444444444</v>
      </c>
      <c r="H47" s="1" t="s">
        <v>214</v>
      </c>
      <c r="I47">
        <f>IF(ISERROR(VLOOKUP($A47,Points!$A$2:$B$75,2,FALSE)),0,VLOOKUP($A47,Points!$A$2:$B$75,2,FALSE))</f>
        <v>11</v>
      </c>
    </row>
    <row r="48" spans="1:9" ht="12">
      <c r="A48" s="61"/>
      <c r="D48" s="56"/>
      <c r="E48" s="56"/>
      <c r="F48" s="56"/>
      <c r="G48" s="56"/>
      <c r="I48">
        <f>IF(ISERROR(VLOOKUP($A48,Points!$A$2:$B$75,2,FALSE)),0,VLOOKUP($A48,Points!$A$2:$B$75,2,FALSE))</f>
        <v>0</v>
      </c>
    </row>
    <row r="49" spans="1:9" ht="12">
      <c r="A49" s="61">
        <v>21</v>
      </c>
      <c r="B49" s="1" t="s">
        <v>215</v>
      </c>
      <c r="C49" s="1" t="s">
        <v>29</v>
      </c>
      <c r="D49" s="56">
        <v>0.0005615740740740741</v>
      </c>
      <c r="E49" s="56">
        <v>0.000574537037037037</v>
      </c>
      <c r="F49" s="56">
        <v>0.0006030092592592593</v>
      </c>
      <c r="G49" s="56">
        <v>0.0011361111111111112</v>
      </c>
      <c r="H49" s="1" t="s">
        <v>216</v>
      </c>
      <c r="I49">
        <f>IF(ISERROR(VLOOKUP($A49,Points!$A$2:$B$75,2,FALSE)),0,VLOOKUP($A49,Points!$A$2:$B$75,2,FALSE))</f>
        <v>10</v>
      </c>
    </row>
    <row r="50" spans="1:9" ht="12">
      <c r="A50" s="61">
        <v>22</v>
      </c>
      <c r="B50" s="1" t="s">
        <v>217</v>
      </c>
      <c r="C50" s="1" t="s">
        <v>218</v>
      </c>
      <c r="D50" s="56">
        <v>0.0005725694444444444</v>
      </c>
      <c r="E50" s="56">
        <v>0.0005736111111111111</v>
      </c>
      <c r="F50" s="56">
        <v>0.0005866898148148147</v>
      </c>
      <c r="G50" s="56">
        <v>0.0011461805555555557</v>
      </c>
      <c r="H50" s="1" t="s">
        <v>219</v>
      </c>
      <c r="I50">
        <f>IF(ISERROR(VLOOKUP($A50,Points!$A$2:$B$75,2,FALSE)),0,VLOOKUP($A50,Points!$A$2:$B$75,2,FALSE))</f>
        <v>9</v>
      </c>
    </row>
    <row r="51" spans="1:9" ht="12">
      <c r="A51" s="61">
        <v>23</v>
      </c>
      <c r="B51" s="1" t="s">
        <v>220</v>
      </c>
      <c r="C51" s="1" t="s">
        <v>27</v>
      </c>
      <c r="D51" s="56">
        <v>0.0005623842592592593</v>
      </c>
      <c r="E51" s="56">
        <v>0.0005939814814814815</v>
      </c>
      <c r="F51" s="56">
        <v>0.0006012731481481482</v>
      </c>
      <c r="G51" s="56">
        <v>0.0011563657407407408</v>
      </c>
      <c r="H51" s="1" t="s">
        <v>221</v>
      </c>
      <c r="I51">
        <f>IF(ISERROR(VLOOKUP($A51,Points!$A$2:$B$75,2,FALSE)),0,VLOOKUP($A51,Points!$A$2:$B$75,2,FALSE))</f>
        <v>8</v>
      </c>
    </row>
    <row r="52" spans="1:9" ht="12">
      <c r="A52" s="61">
        <v>24</v>
      </c>
      <c r="B52" s="1" t="s">
        <v>222</v>
      </c>
      <c r="C52" s="1" t="s">
        <v>92</v>
      </c>
      <c r="D52" s="56">
        <v>0.00063125</v>
      </c>
      <c r="E52" s="56">
        <v>0.0006311342592592592</v>
      </c>
      <c r="F52" s="56" t="s">
        <v>141</v>
      </c>
      <c r="G52" s="56">
        <v>0.001262384259259259</v>
      </c>
      <c r="H52" s="1" t="s">
        <v>223</v>
      </c>
      <c r="I52">
        <f>IF(ISERROR(VLOOKUP($A52,Points!$A$2:$B$75,2,FALSE)),0,VLOOKUP($A52,Points!$A$2:$B$75,2,FALSE))</f>
        <v>7</v>
      </c>
    </row>
    <row r="53" spans="4:7" ht="12">
      <c r="D53" s="56"/>
      <c r="E53" s="56"/>
      <c r="F53" s="56"/>
      <c r="G53" s="56"/>
    </row>
    <row r="54" spans="1:8" ht="12">
      <c r="A54" s="1" t="s">
        <v>124</v>
      </c>
      <c r="B54" s="1" t="s">
        <v>124</v>
      </c>
      <c r="C54" s="1" t="s">
        <v>125</v>
      </c>
      <c r="D54" s="56" t="s">
        <v>126</v>
      </c>
      <c r="E54" s="56" t="s">
        <v>126</v>
      </c>
      <c r="F54" s="56" t="s">
        <v>126</v>
      </c>
      <c r="G54" s="56" t="s">
        <v>126</v>
      </c>
      <c r="H54" s="1" t="s">
        <v>127</v>
      </c>
    </row>
    <row r="55" spans="1:8" ht="12">
      <c r="A55" s="1" t="s">
        <v>128</v>
      </c>
      <c r="B55" s="1" t="s">
        <v>129</v>
      </c>
      <c r="C55" s="1" t="s">
        <v>130</v>
      </c>
      <c r="D55" s="56" t="s">
        <v>131</v>
      </c>
      <c r="E55" s="56"/>
      <c r="F55" s="56"/>
      <c r="G55" s="56"/>
      <c r="H55" s="1" t="s">
        <v>132</v>
      </c>
    </row>
    <row r="56" spans="4:7" ht="12">
      <c r="D56" s="56"/>
      <c r="E56" s="56"/>
      <c r="F56" s="56"/>
      <c r="G56" s="56"/>
    </row>
    <row r="57" spans="4:7" ht="12">
      <c r="D57" s="56"/>
      <c r="E57" s="56"/>
      <c r="F57" s="56"/>
      <c r="G57" s="56"/>
    </row>
    <row r="58" spans="4:7" ht="12">
      <c r="D58" s="56"/>
      <c r="E58" s="56"/>
      <c r="F58" s="56"/>
      <c r="G58" s="56"/>
    </row>
    <row r="59" spans="4:7" ht="12">
      <c r="D59" s="56"/>
      <c r="E59" s="56"/>
      <c r="F59" s="56"/>
      <c r="G59" s="56"/>
    </row>
    <row r="60" spans="4:7" ht="12">
      <c r="D60" s="56"/>
      <c r="E60" s="56"/>
      <c r="F60" s="56"/>
      <c r="G60" s="56"/>
    </row>
    <row r="61" spans="4:7" ht="12">
      <c r="D61" s="56"/>
      <c r="E61" s="56"/>
      <c r="F61" s="56"/>
      <c r="G61" s="56"/>
    </row>
    <row r="62" spans="4:7" ht="12">
      <c r="D62" s="56"/>
      <c r="E62" s="56"/>
      <c r="F62" s="56"/>
      <c r="G62" s="56"/>
    </row>
    <row r="63" spans="4:7" ht="12">
      <c r="D63" s="56"/>
      <c r="E63" s="56"/>
      <c r="F63" s="56"/>
      <c r="G63" s="56"/>
    </row>
    <row r="64" spans="4:7" ht="12">
      <c r="D64" s="56"/>
      <c r="E64" s="56"/>
      <c r="F64" s="56"/>
      <c r="G64" s="56"/>
    </row>
    <row r="65" spans="4:7" ht="12">
      <c r="D65" s="56"/>
      <c r="E65" s="56"/>
      <c r="F65" s="56"/>
      <c r="G65" s="56"/>
    </row>
    <row r="66" spans="4:7" ht="12">
      <c r="D66" s="56"/>
      <c r="F66" s="56"/>
      <c r="G66" s="56"/>
    </row>
    <row r="67" spans="4:7" ht="12">
      <c r="D67" s="56"/>
      <c r="E67" s="56"/>
      <c r="F67" s="56"/>
      <c r="G67" s="5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31.28125" style="0" customWidth="1"/>
    <col min="4" max="7" width="12.28125" style="0" customWidth="1"/>
    <col min="8" max="8" width="7.8515625" style="0" customWidth="1"/>
  </cols>
  <sheetData>
    <row r="1" spans="4:7" ht="12">
      <c r="D1" s="56"/>
      <c r="E1" s="56"/>
      <c r="F1" s="56"/>
      <c r="G1" s="56"/>
    </row>
    <row r="2" spans="3:7" ht="12">
      <c r="C2" t="s">
        <v>146</v>
      </c>
      <c r="D2" s="56" t="s">
        <v>147</v>
      </c>
      <c r="E2" s="56" t="s">
        <v>148</v>
      </c>
      <c r="F2" s="56"/>
      <c r="G2" s="56"/>
    </row>
    <row r="3" spans="3:5" ht="12">
      <c r="C3" t="s">
        <v>224</v>
      </c>
      <c r="D3" t="s">
        <v>225</v>
      </c>
      <c r="E3" t="s">
        <v>226</v>
      </c>
    </row>
    <row r="4" spans="3:5" ht="12">
      <c r="C4" t="s">
        <v>150</v>
      </c>
      <c r="D4" t="s">
        <v>227</v>
      </c>
      <c r="E4">
        <v>2024</v>
      </c>
    </row>
    <row r="6" spans="1:3" ht="12">
      <c r="A6" t="s">
        <v>120</v>
      </c>
      <c r="B6" t="s">
        <v>121</v>
      </c>
      <c r="C6" t="s">
        <v>122</v>
      </c>
    </row>
    <row r="7" spans="1:8" ht="12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>NA()</f>
        <v>#N/A</v>
      </c>
      <c r="F7" t="e">
        <f>NA()</f>
        <v>#N/A</v>
      </c>
      <c r="G7" t="e">
        <f>NA()</f>
        <v>#N/A</v>
      </c>
      <c r="H7" t="e">
        <f>NA()</f>
        <v>#N/A</v>
      </c>
    </row>
    <row r="8" spans="1:8" ht="12">
      <c r="A8" t="s">
        <v>103</v>
      </c>
      <c r="B8" t="s">
        <v>104</v>
      </c>
      <c r="C8" t="s">
        <v>37</v>
      </c>
      <c r="D8" t="s">
        <v>105</v>
      </c>
      <c r="E8" t="s">
        <v>106</v>
      </c>
      <c r="F8" t="s">
        <v>107</v>
      </c>
      <c r="G8" t="s">
        <v>123</v>
      </c>
      <c r="H8" t="s">
        <v>108</v>
      </c>
    </row>
    <row r="9" spans="1:8" ht="12">
      <c r="A9" t="s">
        <v>124</v>
      </c>
      <c r="B9" t="s">
        <v>124</v>
      </c>
      <c r="C9" t="s">
        <v>125</v>
      </c>
      <c r="D9" s="56" t="s">
        <v>126</v>
      </c>
      <c r="E9" s="56" t="s">
        <v>126</v>
      </c>
      <c r="F9" t="s">
        <v>126</v>
      </c>
      <c r="G9" s="56" t="s">
        <v>126</v>
      </c>
      <c r="H9" t="s">
        <v>127</v>
      </c>
    </row>
    <row r="10" spans="1:9" ht="12">
      <c r="A10">
        <v>1</v>
      </c>
      <c r="B10">
        <v>12</v>
      </c>
      <c r="C10" t="s">
        <v>48</v>
      </c>
      <c r="D10" s="56">
        <v>0.00040798611111111114</v>
      </c>
      <c r="E10" s="56">
        <v>0.0003978009259259259</v>
      </c>
      <c r="F10" t="s">
        <v>141</v>
      </c>
      <c r="G10" s="56">
        <v>0.000805787037037037</v>
      </c>
      <c r="H10">
        <v>29</v>
      </c>
      <c r="I10">
        <f>IF(ISERROR(VLOOKUP($A10,Points!$A$2:$B$75,2,FALSE)),0,VLOOKUP($A10,Points!$A$2:$B$75,2,FALSE))</f>
        <v>100</v>
      </c>
    </row>
    <row r="11" spans="1:9" ht="12">
      <c r="A11">
        <v>2</v>
      </c>
      <c r="B11">
        <v>11</v>
      </c>
      <c r="C11" t="s">
        <v>49</v>
      </c>
      <c r="D11" s="59">
        <v>0.00041203703703703704</v>
      </c>
      <c r="E11" s="59">
        <v>0.0004070601851851852</v>
      </c>
      <c r="F11" s="59">
        <v>0.0004105324074074074</v>
      </c>
      <c r="G11" s="59">
        <v>0.0008175925925925926</v>
      </c>
      <c r="H11">
        <v>41.58</v>
      </c>
      <c r="I11">
        <f>IF(ISERROR(VLOOKUP($A11,Points!$A$2:$B$75,2,FALSE)),0,VLOOKUP($A11,Points!$A$2:$B$75,2,FALSE))</f>
        <v>80</v>
      </c>
    </row>
    <row r="12" spans="1:9" ht="12">
      <c r="A12">
        <v>3</v>
      </c>
      <c r="B12">
        <v>13</v>
      </c>
      <c r="C12" t="s">
        <v>50</v>
      </c>
      <c r="D12" s="56">
        <v>0.00042013888888888884</v>
      </c>
      <c r="E12" s="56">
        <v>0.00041377314814814814</v>
      </c>
      <c r="F12" s="56">
        <v>0.00042581018518518516</v>
      </c>
      <c r="G12" s="56">
        <v>0.000833912037037037</v>
      </c>
      <c r="H12">
        <v>58.98</v>
      </c>
      <c r="I12">
        <f>IF(ISERROR(VLOOKUP($A12,Points!$A$2:$B$75,2,FALSE)),0,VLOOKUP($A12,Points!$A$2:$B$75,2,FALSE))</f>
        <v>60</v>
      </c>
    </row>
    <row r="13" spans="1:9" ht="12">
      <c r="A13">
        <v>4</v>
      </c>
      <c r="B13">
        <v>8</v>
      </c>
      <c r="C13" t="s">
        <v>52</v>
      </c>
      <c r="D13" s="59">
        <v>0.000420949074074074</v>
      </c>
      <c r="E13" s="59">
        <v>0.00041481481481481485</v>
      </c>
      <c r="F13" s="59">
        <v>0.0004212962962962963</v>
      </c>
      <c r="G13" s="59">
        <v>0.0008357638888888888</v>
      </c>
      <c r="H13">
        <v>60.95</v>
      </c>
      <c r="I13">
        <f>IF(ISERROR(VLOOKUP($A13,Points!$A$2:$B$75,2,FALSE)),0,VLOOKUP($A13,Points!$A$2:$B$75,2,FALSE))</f>
        <v>50</v>
      </c>
    </row>
    <row r="14" spans="1:9" ht="12">
      <c r="A14">
        <v>5</v>
      </c>
      <c r="B14">
        <v>7</v>
      </c>
      <c r="C14" t="s">
        <v>54</v>
      </c>
      <c r="D14" s="56">
        <v>0.0004332175925925926</v>
      </c>
      <c r="E14" s="56">
        <v>0.00043680555555555557</v>
      </c>
      <c r="F14" s="56">
        <v>0.0004434027777777778</v>
      </c>
      <c r="G14" s="56">
        <v>0.0008700231481481482</v>
      </c>
      <c r="H14">
        <v>97.47</v>
      </c>
      <c r="I14">
        <f>IF(ISERROR(VLOOKUP($A14,Points!$A$2:$B$75,2,FALSE)),0,VLOOKUP($A14,Points!$A$2:$B$75,2,FALSE))</f>
        <v>45</v>
      </c>
    </row>
    <row r="15" spans="1:9" ht="12">
      <c r="A15">
        <v>6</v>
      </c>
      <c r="B15">
        <v>2</v>
      </c>
      <c r="C15" t="s">
        <v>43</v>
      </c>
      <c r="D15" s="56">
        <v>0.00046550925925925926</v>
      </c>
      <c r="E15" s="56">
        <v>0.00047523148148148153</v>
      </c>
      <c r="F15" s="56">
        <v>0.00048275462962962964</v>
      </c>
      <c r="G15" s="56">
        <v>0.0009407407407407408</v>
      </c>
      <c r="H15">
        <v>172.86</v>
      </c>
      <c r="I15">
        <f>IF(ISERROR(VLOOKUP($A15,Points!$A$2:$B$75,2,FALSE)),0,VLOOKUP($A15,Points!$A$2:$B$75,2,FALSE))</f>
        <v>40</v>
      </c>
    </row>
    <row r="16" spans="1:9" ht="12">
      <c r="A16">
        <v>7</v>
      </c>
      <c r="B16">
        <v>9</v>
      </c>
      <c r="C16" t="s">
        <v>57</v>
      </c>
      <c r="D16" s="56">
        <v>0.0005518518518518519</v>
      </c>
      <c r="E16" s="56" t="s">
        <v>141</v>
      </c>
      <c r="F16" s="56">
        <v>0.0005899305555555556</v>
      </c>
      <c r="G16" s="56">
        <v>0.0011417824074074075</v>
      </c>
      <c r="H16">
        <v>387.18</v>
      </c>
      <c r="I16">
        <f>IF(ISERROR(VLOOKUP($A16,Points!$A$2:$B$75,2,FALSE)),0,VLOOKUP($A16,Points!$A$2:$B$75,2,FALSE))</f>
        <v>36</v>
      </c>
    </row>
    <row r="17" spans="1:9" ht="12">
      <c r="A17">
        <v>8</v>
      </c>
      <c r="B17">
        <v>6</v>
      </c>
      <c r="C17" t="s">
        <v>8</v>
      </c>
      <c r="D17" s="59">
        <v>0.0006304398148148148</v>
      </c>
      <c r="E17" s="59">
        <v>0.0006212962962962963</v>
      </c>
      <c r="F17" s="59">
        <v>0.0006232638888888889</v>
      </c>
      <c r="G17" s="59">
        <v>0.0012445601851851851</v>
      </c>
      <c r="H17">
        <v>496.74</v>
      </c>
      <c r="I17">
        <f>IF(ISERROR(VLOOKUP($A17,Points!$A$2:$B$75,2,FALSE)),0,VLOOKUP($A17,Points!$A$2:$B$75,2,FALSE))</f>
        <v>32</v>
      </c>
    </row>
    <row r="21" spans="1:3" ht="12">
      <c r="A21" t="s">
        <v>120</v>
      </c>
      <c r="B21" t="s">
        <v>121</v>
      </c>
      <c r="C21" t="s">
        <v>122</v>
      </c>
    </row>
    <row r="22" spans="1:8" ht="12">
      <c r="A22" t="e">
        <f>NA()</f>
        <v>#N/A</v>
      </c>
      <c r="B22" t="e">
        <f>NA()</f>
        <v>#N/A</v>
      </c>
      <c r="C22" t="e">
        <f>NA()</f>
        <v>#N/A</v>
      </c>
      <c r="D22" t="e">
        <f>NA()</f>
        <v>#N/A</v>
      </c>
      <c r="E22" t="e">
        <f>NA()</f>
        <v>#N/A</v>
      </c>
      <c r="F22" t="e">
        <f>NA()</f>
        <v>#N/A</v>
      </c>
      <c r="G22" t="e">
        <f>NA()</f>
        <v>#N/A</v>
      </c>
      <c r="H22" t="e">
        <f>NA()</f>
        <v>#N/A</v>
      </c>
    </row>
    <row r="23" spans="1:8" ht="12">
      <c r="A23" t="s">
        <v>103</v>
      </c>
      <c r="B23" t="s">
        <v>104</v>
      </c>
      <c r="C23" t="s">
        <v>37</v>
      </c>
      <c r="D23" t="s">
        <v>105</v>
      </c>
      <c r="E23" t="s">
        <v>106</v>
      </c>
      <c r="F23" t="s">
        <v>107</v>
      </c>
      <c r="G23" t="s">
        <v>123</v>
      </c>
      <c r="H23" t="s">
        <v>108</v>
      </c>
    </row>
    <row r="24" spans="1:8" ht="12">
      <c r="A24" t="s">
        <v>124</v>
      </c>
      <c r="B24" t="s">
        <v>124</v>
      </c>
      <c r="C24" t="s">
        <v>125</v>
      </c>
      <c r="D24" t="s">
        <v>126</v>
      </c>
      <c r="E24" t="s">
        <v>126</v>
      </c>
      <c r="F24" t="s">
        <v>126</v>
      </c>
      <c r="G24" t="s">
        <v>126</v>
      </c>
      <c r="H24" t="s">
        <v>127</v>
      </c>
    </row>
    <row r="25" spans="1:9" ht="14.25">
      <c r="A25">
        <v>1</v>
      </c>
      <c r="B25">
        <v>89</v>
      </c>
      <c r="C25" t="s">
        <v>61</v>
      </c>
      <c r="D25" s="59">
        <v>0.0003553240740740741</v>
      </c>
      <c r="E25" s="59">
        <v>0.0003559027777777778</v>
      </c>
      <c r="F25" s="59">
        <v>0.0003537037037037037</v>
      </c>
      <c r="G25" s="59">
        <v>0.0007090277777777777</v>
      </c>
      <c r="H25">
        <v>0</v>
      </c>
      <c r="I25">
        <f>IF(ISERROR(VLOOKUP($A25,Points!$A$2:$B$75,2,FALSE)),0,VLOOKUP($A25,Points!$A$2:$B$75,2,FALSE))</f>
        <v>100</v>
      </c>
    </row>
    <row r="26" spans="1:9" ht="14.25">
      <c r="A26">
        <v>2</v>
      </c>
      <c r="B26">
        <v>92</v>
      </c>
      <c r="C26" t="s">
        <v>10</v>
      </c>
      <c r="D26" s="59">
        <v>0.00037094907407407405</v>
      </c>
      <c r="E26" s="59">
        <v>0.0003618055555555556</v>
      </c>
      <c r="F26" s="59">
        <v>0.0003675925925925926</v>
      </c>
      <c r="G26" s="59">
        <v>0.0007293981481481482</v>
      </c>
      <c r="H26">
        <v>23.85</v>
      </c>
      <c r="I26">
        <f>IF(ISERROR(VLOOKUP($A26,Points!$A$2:$B$75,2,FALSE)),0,VLOOKUP($A26,Points!$A$2:$B$75,2,FALSE))</f>
        <v>80</v>
      </c>
    </row>
    <row r="27" spans="1:9" ht="14.25">
      <c r="A27">
        <v>3</v>
      </c>
      <c r="B27">
        <v>85</v>
      </c>
      <c r="C27" t="s">
        <v>11</v>
      </c>
      <c r="D27" s="59">
        <v>0.00036886574074074073</v>
      </c>
      <c r="E27" s="59">
        <v>0.00037199074074074077</v>
      </c>
      <c r="F27" s="59">
        <v>0.0003752314814814815</v>
      </c>
      <c r="G27" s="59">
        <v>0.0007408564814814816</v>
      </c>
      <c r="H27">
        <v>37.26</v>
      </c>
      <c r="I27">
        <f>IF(ISERROR(VLOOKUP($A27,Points!$A$2:$B$75,2,FALSE)),0,VLOOKUP($A27,Points!$A$2:$B$75,2,FALSE))</f>
        <v>60</v>
      </c>
    </row>
    <row r="28" spans="1:9" ht="14.25">
      <c r="A28">
        <v>4</v>
      </c>
      <c r="B28">
        <v>60</v>
      </c>
      <c r="C28" t="s">
        <v>63</v>
      </c>
      <c r="D28" s="59">
        <v>0.00037858796296296295</v>
      </c>
      <c r="E28" s="59">
        <v>0.00038171296296296293</v>
      </c>
      <c r="F28" s="59">
        <v>0.0003789351851851852</v>
      </c>
      <c r="G28" s="59">
        <v>0.0007575231481481482</v>
      </c>
      <c r="H28">
        <v>56.77</v>
      </c>
      <c r="I28">
        <f>IF(ISERROR(VLOOKUP($A28,Points!$A$2:$B$75,2,FALSE)),0,VLOOKUP($A28,Points!$A$2:$B$75,2,FALSE))</f>
        <v>50</v>
      </c>
    </row>
    <row r="29" spans="1:9" ht="14.25">
      <c r="A29">
        <v>5</v>
      </c>
      <c r="B29">
        <v>101</v>
      </c>
      <c r="C29" t="s">
        <v>71</v>
      </c>
      <c r="D29" s="59">
        <v>0.0003898148148148148</v>
      </c>
      <c r="E29" s="59">
        <v>0.0003775462962962963</v>
      </c>
      <c r="F29" s="59">
        <v>0.00038368055555555557</v>
      </c>
      <c r="G29" s="59">
        <v>0.0007612268518518518</v>
      </c>
      <c r="H29">
        <v>61.11</v>
      </c>
      <c r="I29">
        <f>IF(ISERROR(VLOOKUP($A29,Points!$A$2:$B$75,2,FALSE)),0,VLOOKUP($A29,Points!$A$2:$B$75,2,FALSE))</f>
        <v>45</v>
      </c>
    </row>
    <row r="30" spans="1:9" ht="14.25">
      <c r="A30">
        <v>6</v>
      </c>
      <c r="B30">
        <v>111</v>
      </c>
      <c r="C30" t="s">
        <v>75</v>
      </c>
      <c r="D30" s="59">
        <v>0.00038379629629629625</v>
      </c>
      <c r="E30" s="59">
        <v>0.0003881944444444444</v>
      </c>
      <c r="F30" s="59">
        <v>0.0003815972222222222</v>
      </c>
      <c r="G30" s="59">
        <v>0.0007653935185185184</v>
      </c>
      <c r="H30">
        <v>65.98</v>
      </c>
      <c r="I30">
        <f>IF(ISERROR(VLOOKUP($A30,Points!$A$2:$B$75,2,FALSE)),0,VLOOKUP($A30,Points!$A$2:$B$75,2,FALSE))</f>
        <v>40</v>
      </c>
    </row>
    <row r="31" spans="1:9" ht="14.25">
      <c r="A31">
        <v>7</v>
      </c>
      <c r="B31">
        <v>57</v>
      </c>
      <c r="C31" t="s">
        <v>60</v>
      </c>
      <c r="D31" s="59">
        <v>0.00038912037037037035</v>
      </c>
      <c r="E31" s="59">
        <v>0.0003825231481481481</v>
      </c>
      <c r="F31" s="59">
        <v>0.0003850694444444445</v>
      </c>
      <c r="G31" s="59">
        <v>0.0007675925925925925</v>
      </c>
      <c r="H31">
        <v>68.56</v>
      </c>
      <c r="I31">
        <f>IF(ISERROR(VLOOKUP($A31,Points!$A$2:$B$75,2,FALSE)),0,VLOOKUP($A31,Points!$A$2:$B$75,2,FALSE))</f>
        <v>36</v>
      </c>
    </row>
    <row r="32" spans="1:9" ht="14.25">
      <c r="A32">
        <v>8</v>
      </c>
      <c r="B32">
        <v>25</v>
      </c>
      <c r="C32" t="s">
        <v>16</v>
      </c>
      <c r="D32" s="59">
        <v>0.00039027777777777775</v>
      </c>
      <c r="E32" s="59">
        <v>0.0003893518518518519</v>
      </c>
      <c r="F32" s="59">
        <v>0.0003850694444444445</v>
      </c>
      <c r="G32" s="59">
        <v>0.0007744212962962963</v>
      </c>
      <c r="H32">
        <v>76.55</v>
      </c>
      <c r="I32">
        <f>IF(ISERROR(VLOOKUP($A32,Points!$A$2:$B$75,2,FALSE)),0,VLOOKUP($A32,Points!$A$2:$B$75,2,FALSE))</f>
        <v>32</v>
      </c>
    </row>
    <row r="33" spans="1:9" ht="14.25">
      <c r="A33">
        <v>9</v>
      </c>
      <c r="B33">
        <v>70</v>
      </c>
      <c r="C33" t="s">
        <v>14</v>
      </c>
      <c r="D33" s="59">
        <v>0.00038923611111111114</v>
      </c>
      <c r="E33" s="59">
        <v>0.0003890046296296296</v>
      </c>
      <c r="F33" s="59">
        <v>0.0003898148148148148</v>
      </c>
      <c r="G33" s="59">
        <v>0.0007782407407407407</v>
      </c>
      <c r="H33">
        <v>81.02</v>
      </c>
      <c r="I33">
        <f>IF(ISERROR(VLOOKUP($A33,Points!$A$2:$B$75,2,FALSE)),0,VLOOKUP($A33,Points!$A$2:$B$75,2,FALSE))</f>
        <v>29</v>
      </c>
    </row>
    <row r="34" spans="1:9" ht="14.25">
      <c r="A34">
        <v>10</v>
      </c>
      <c r="B34">
        <v>58</v>
      </c>
      <c r="C34" t="s">
        <v>15</v>
      </c>
      <c r="D34" s="59">
        <v>0.0003960648148148148</v>
      </c>
      <c r="E34" s="59">
        <v>0.0003922453703703704</v>
      </c>
      <c r="F34" s="59">
        <v>0.0003953703703703703</v>
      </c>
      <c r="G34" s="59">
        <v>0.0007876157407407407</v>
      </c>
      <c r="H34">
        <v>92</v>
      </c>
      <c r="I34">
        <f>IF(ISERROR(VLOOKUP($A34,Points!$A$2:$B$75,2,FALSE)),0,VLOOKUP($A34,Points!$A$2:$B$75,2,FALSE))</f>
        <v>26</v>
      </c>
    </row>
    <row r="35" spans="1:9" ht="14.25">
      <c r="A35">
        <v>11</v>
      </c>
      <c r="B35">
        <v>115</v>
      </c>
      <c r="C35" t="s">
        <v>84</v>
      </c>
      <c r="D35" s="59">
        <v>0.0004068287037037037</v>
      </c>
      <c r="E35" s="59">
        <v>0.00039236111111111107</v>
      </c>
      <c r="F35" s="59">
        <v>0.0003989583333333333</v>
      </c>
      <c r="G35" s="59">
        <v>0.0007913194444444445</v>
      </c>
      <c r="H35">
        <v>96.33</v>
      </c>
      <c r="I35">
        <f>IF(ISERROR(VLOOKUP($A35,Points!$A$2:$B$75,2,FALSE)),0,VLOOKUP($A35,Points!$A$2:$B$75,2,FALSE))</f>
        <v>24</v>
      </c>
    </row>
    <row r="36" spans="1:9" ht="14.25">
      <c r="A36">
        <v>12</v>
      </c>
      <c r="B36">
        <v>78</v>
      </c>
      <c r="C36" t="s">
        <v>66</v>
      </c>
      <c r="D36" s="59">
        <v>0.0004053240740740741</v>
      </c>
      <c r="E36" s="59">
        <v>0.0003988425925925926</v>
      </c>
      <c r="F36" s="59">
        <v>0.00040185185185185186</v>
      </c>
      <c r="G36" s="59">
        <v>0.0008006944444444445</v>
      </c>
      <c r="H36">
        <v>107.31</v>
      </c>
      <c r="I36">
        <f>IF(ISERROR(VLOOKUP($A36,Points!$A$2:$B$75,2,FALSE)),0,VLOOKUP($A36,Points!$A$2:$B$75,2,FALSE))</f>
        <v>22</v>
      </c>
    </row>
    <row r="37" spans="1:9" ht="14.25">
      <c r="A37">
        <v>13</v>
      </c>
      <c r="B37">
        <v>113</v>
      </c>
      <c r="C37" t="s">
        <v>86</v>
      </c>
      <c r="D37" s="59">
        <v>0.0004005787037037037</v>
      </c>
      <c r="E37" s="59">
        <v>0.00040763888888888886</v>
      </c>
      <c r="F37" s="59">
        <v>0.00040370370370370375</v>
      </c>
      <c r="G37" s="59">
        <v>0.0008042824074074073</v>
      </c>
      <c r="H37">
        <v>111.51</v>
      </c>
      <c r="I37">
        <f>IF(ISERROR(VLOOKUP($A37,Points!$A$2:$B$75,2,FALSE)),0,VLOOKUP($A37,Points!$A$2:$B$75,2,FALSE))</f>
        <v>20</v>
      </c>
    </row>
    <row r="38" spans="1:9" ht="14.25">
      <c r="A38">
        <v>14</v>
      </c>
      <c r="B38">
        <v>64</v>
      </c>
      <c r="C38" t="s">
        <v>72</v>
      </c>
      <c r="D38" s="59">
        <v>0.0004024305555555556</v>
      </c>
      <c r="E38" s="59">
        <v>0.0004109953703703703</v>
      </c>
      <c r="F38" s="59">
        <v>0.0004052083333333333</v>
      </c>
      <c r="G38" s="59">
        <v>0.0008076388888888889</v>
      </c>
      <c r="H38">
        <v>115.44</v>
      </c>
      <c r="I38">
        <f>IF(ISERROR(VLOOKUP($A38,Points!$A$2:$B$75,2,FALSE)),0,VLOOKUP($A38,Points!$A$2:$B$75,2,FALSE))</f>
        <v>18</v>
      </c>
    </row>
    <row r="39" spans="1:9" ht="14.25">
      <c r="A39">
        <v>15</v>
      </c>
      <c r="B39">
        <v>77</v>
      </c>
      <c r="C39" t="s">
        <v>69</v>
      </c>
      <c r="D39" s="59">
        <v>0.0004142361111111111</v>
      </c>
      <c r="E39" s="59">
        <v>0.00041481481481481485</v>
      </c>
      <c r="F39" t="s">
        <v>144</v>
      </c>
      <c r="G39" s="59">
        <v>0.0008290509259259259</v>
      </c>
      <c r="H39">
        <v>140.5</v>
      </c>
      <c r="I39">
        <f>IF(ISERROR(VLOOKUP($A39,Points!$A$2:$B$75,2,FALSE)),0,VLOOKUP($A39,Points!$A$2:$B$75,2,FALSE))</f>
        <v>16</v>
      </c>
    </row>
    <row r="40" spans="1:9" ht="14.25">
      <c r="A40">
        <v>16</v>
      </c>
      <c r="B40">
        <v>51</v>
      </c>
      <c r="C40" t="s">
        <v>62</v>
      </c>
      <c r="D40" s="59">
        <v>0.0004178240740740741</v>
      </c>
      <c r="E40" s="59">
        <v>0.0004159722222222222</v>
      </c>
      <c r="F40" s="59">
        <v>0.0004135416666666666</v>
      </c>
      <c r="G40" s="59">
        <v>0.0008295138888888889</v>
      </c>
      <c r="H40">
        <v>141.04</v>
      </c>
      <c r="I40">
        <f>IF(ISERROR(VLOOKUP($A40,Points!$A$2:$B$75,2,FALSE)),0,VLOOKUP($A40,Points!$A$2:$B$75,2,FALSE))</f>
        <v>15</v>
      </c>
    </row>
    <row r="41" spans="1:9" ht="14.25">
      <c r="A41">
        <v>17</v>
      </c>
      <c r="B41">
        <v>42</v>
      </c>
      <c r="C41" t="s">
        <v>65</v>
      </c>
      <c r="D41" s="59">
        <v>0.00042847222222222223</v>
      </c>
      <c r="E41" s="59">
        <v>0.00042685185185185187</v>
      </c>
      <c r="F41" s="59">
        <v>0.0004341435185185185</v>
      </c>
      <c r="G41" s="59">
        <v>0.0008553240740740741</v>
      </c>
      <c r="H41">
        <v>171.26</v>
      </c>
      <c r="I41">
        <f>IF(ISERROR(VLOOKUP($A41,Points!$A$2:$B$75,2,FALSE)),0,VLOOKUP($A41,Points!$A$2:$B$75,2,FALSE))</f>
        <v>14</v>
      </c>
    </row>
    <row r="42" spans="1:9" ht="14.25">
      <c r="A42">
        <v>18</v>
      </c>
      <c r="B42">
        <v>72</v>
      </c>
      <c r="C42" t="s">
        <v>33</v>
      </c>
      <c r="D42" s="59">
        <v>0.0004309027777777777</v>
      </c>
      <c r="E42" s="59">
        <v>0.00043113425925925925</v>
      </c>
      <c r="F42" s="59">
        <v>0.0004267361111111111</v>
      </c>
      <c r="G42" s="59">
        <v>0.0008576388888888888</v>
      </c>
      <c r="H42">
        <v>173.97</v>
      </c>
      <c r="I42">
        <f>IF(ISERROR(VLOOKUP($A42,Points!$A$2:$B$75,2,FALSE)),0,VLOOKUP($A42,Points!$A$2:$B$75,2,FALSE))</f>
        <v>13</v>
      </c>
    </row>
    <row r="43" spans="1:9" ht="14.25">
      <c r="A43">
        <v>19</v>
      </c>
      <c r="B43">
        <v>28</v>
      </c>
      <c r="C43" t="s">
        <v>20</v>
      </c>
      <c r="D43" s="59">
        <v>0.0004351851851851852</v>
      </c>
      <c r="E43" s="59">
        <v>0.00044282407407407405</v>
      </c>
      <c r="F43" s="59">
        <v>0.00044675925925925927</v>
      </c>
      <c r="G43" s="59">
        <v>0.0008780092592592593</v>
      </c>
      <c r="H43">
        <v>197.81</v>
      </c>
      <c r="I43">
        <f>IF(ISERROR(VLOOKUP($A43,Points!$A$2:$B$75,2,FALSE)),0,VLOOKUP($A43,Points!$A$2:$B$75,2,FALSE))</f>
        <v>12</v>
      </c>
    </row>
    <row r="44" spans="1:9" ht="14.25">
      <c r="A44">
        <v>20</v>
      </c>
      <c r="B44">
        <v>46</v>
      </c>
      <c r="C44" t="s">
        <v>23</v>
      </c>
      <c r="D44" s="59">
        <v>0.00044027777777777777</v>
      </c>
      <c r="E44" s="59">
        <v>0.00044398148148148145</v>
      </c>
      <c r="F44" s="59">
        <v>0.00044375</v>
      </c>
      <c r="G44" s="59">
        <v>0.0008840277777777777</v>
      </c>
      <c r="H44">
        <v>204.86</v>
      </c>
      <c r="I44">
        <f>IF(ISERROR(VLOOKUP($A44,Points!$A$2:$B$75,2,FALSE)),0,VLOOKUP($A44,Points!$A$2:$B$75,2,FALSE))</f>
        <v>11</v>
      </c>
    </row>
    <row r="45" spans="1:9" ht="14.25">
      <c r="A45">
        <v>21</v>
      </c>
      <c r="B45">
        <v>114</v>
      </c>
      <c r="C45" t="s">
        <v>91</v>
      </c>
      <c r="D45" s="59">
        <v>0.00042847222222222223</v>
      </c>
      <c r="E45" t="s">
        <v>141</v>
      </c>
      <c r="F45" s="59">
        <v>0.0004715277777777778</v>
      </c>
      <c r="G45" s="59">
        <v>0.0009000000000000001</v>
      </c>
      <c r="H45">
        <v>223.56</v>
      </c>
      <c r="I45">
        <f>IF(ISERROR(VLOOKUP($A45,Points!$A$2:$B$75,2,FALSE)),0,VLOOKUP($A45,Points!$A$2:$B$75,2,FALSE))</f>
        <v>10</v>
      </c>
    </row>
    <row r="46" spans="1:9" ht="14.25">
      <c r="A46">
        <v>22</v>
      </c>
      <c r="B46">
        <v>54</v>
      </c>
      <c r="C46" t="s">
        <v>79</v>
      </c>
      <c r="D46" s="59">
        <v>0.0004540509259259259</v>
      </c>
      <c r="E46" s="59">
        <v>0.0004594907407407408</v>
      </c>
      <c r="F46" s="59">
        <v>0.00045347222222222224</v>
      </c>
      <c r="G46" s="59">
        <v>0.0009075231481481481</v>
      </c>
      <c r="H46">
        <v>232.36</v>
      </c>
      <c r="I46">
        <f>IF(ISERROR(VLOOKUP($A46,Points!$A$2:$B$75,2,FALSE)),0,VLOOKUP($A46,Points!$A$2:$B$75,2,FALSE))</f>
        <v>9</v>
      </c>
    </row>
    <row r="47" spans="1:9" ht="14.25">
      <c r="A47">
        <v>23</v>
      </c>
      <c r="B47">
        <v>22</v>
      </c>
      <c r="C47" t="s">
        <v>28</v>
      </c>
      <c r="D47" s="59">
        <v>0.00045729166666666666</v>
      </c>
      <c r="E47" s="59">
        <v>0.00045358796296296293</v>
      </c>
      <c r="F47" s="59">
        <v>0.0004671296296296296</v>
      </c>
      <c r="G47" s="59">
        <v>0.0009108796296296296</v>
      </c>
      <c r="H47">
        <v>236.29</v>
      </c>
      <c r="I47">
        <f>IF(ISERROR(VLOOKUP($A47,Points!$A$2:$B$75,2,FALSE)),0,VLOOKUP($A47,Points!$A$2:$B$75,2,FALSE))</f>
        <v>8</v>
      </c>
    </row>
    <row r="48" spans="1:9" ht="14.25">
      <c r="A48">
        <v>24</v>
      </c>
      <c r="B48">
        <v>33</v>
      </c>
      <c r="C48" t="s">
        <v>30</v>
      </c>
      <c r="D48" s="59">
        <v>0.0004600694444444444</v>
      </c>
      <c r="E48" s="59">
        <v>0.00046736111111111116</v>
      </c>
      <c r="F48" s="59">
        <v>0.00047627314814814814</v>
      </c>
      <c r="G48" s="59">
        <v>0.0009274305555555555</v>
      </c>
      <c r="H48">
        <v>255.67</v>
      </c>
      <c r="I48">
        <f>IF(ISERROR(VLOOKUP($A48,Points!$A$2:$B$75,2,FALSE)),0,VLOOKUP($A48,Points!$A$2:$B$75,2,FALSE))</f>
        <v>7</v>
      </c>
    </row>
    <row r="49" spans="1:9" ht="14.25">
      <c r="A49">
        <v>25</v>
      </c>
      <c r="B49">
        <v>52</v>
      </c>
      <c r="C49" t="s">
        <v>93</v>
      </c>
      <c r="D49" s="59">
        <v>0.00046666666666666666</v>
      </c>
      <c r="E49" s="59">
        <v>0.0004724537037037037</v>
      </c>
      <c r="F49" s="59">
        <v>0.0004700231481481481</v>
      </c>
      <c r="G49" s="59">
        <v>0.0009366898148148149</v>
      </c>
      <c r="H49">
        <v>266.51</v>
      </c>
      <c r="I49">
        <f>IF(ISERROR(VLOOKUP($A49,Points!$A$2:$B$75,2,FALSE)),0,VLOOKUP($A49,Points!$A$2:$B$75,2,FALSE))</f>
        <v>6</v>
      </c>
    </row>
    <row r="50" spans="1:9" ht="14.25">
      <c r="A50">
        <v>26</v>
      </c>
      <c r="B50">
        <v>87</v>
      </c>
      <c r="C50" t="s">
        <v>94</v>
      </c>
      <c r="D50" s="59">
        <v>0.0004910879629629629</v>
      </c>
      <c r="E50" s="59">
        <v>0.0004814814814814815</v>
      </c>
      <c r="F50" s="59">
        <v>0.0004711805555555556</v>
      </c>
      <c r="G50" s="59">
        <v>0.000952662037037037</v>
      </c>
      <c r="H50">
        <v>285.2</v>
      </c>
      <c r="I50">
        <f>IF(ISERROR(VLOOKUP($A50,Points!$A$2:$B$75,2,FALSE)),0,VLOOKUP($A50,Points!$A$2:$B$75,2,FALSE))</f>
        <v>5</v>
      </c>
    </row>
    <row r="51" spans="1:9" ht="14.25">
      <c r="A51">
        <v>27</v>
      </c>
      <c r="B51">
        <v>112</v>
      </c>
      <c r="C51" t="s">
        <v>95</v>
      </c>
      <c r="D51" s="59">
        <v>0.0004751157407407407</v>
      </c>
      <c r="E51" s="59">
        <v>0.00048761574074074077</v>
      </c>
      <c r="F51" s="59">
        <v>0.00047986111111111113</v>
      </c>
      <c r="G51" s="59">
        <v>0.0009549768518518519</v>
      </c>
      <c r="H51">
        <v>287.91</v>
      </c>
      <c r="I51">
        <f>IF(ISERROR(VLOOKUP($A51,Points!$A$2:$B$75,2,FALSE)),0,VLOOKUP($A51,Points!$A$2:$B$75,2,FALSE))</f>
        <v>4</v>
      </c>
    </row>
    <row r="52" spans="1:9" ht="14.25">
      <c r="A52">
        <v>28</v>
      </c>
      <c r="B52">
        <v>23</v>
      </c>
      <c r="C52" t="s">
        <v>29</v>
      </c>
      <c r="D52" s="59">
        <v>0.00047916666666666664</v>
      </c>
      <c r="E52" s="59">
        <v>0.00048796296296296294</v>
      </c>
      <c r="F52" s="59">
        <v>0.00048738425925925924</v>
      </c>
      <c r="G52" s="59">
        <v>0.0009665509259259259</v>
      </c>
      <c r="H52">
        <v>301.46</v>
      </c>
      <c r="I52">
        <f>IF(ISERROR(VLOOKUP($A52,Points!$A$2:$B$75,2,FALSE)),0,VLOOKUP($A52,Points!$A$2:$B$75,2,FALSE))</f>
        <v>3</v>
      </c>
    </row>
    <row r="53" spans="1:9" ht="14.25">
      <c r="A53">
        <v>29</v>
      </c>
      <c r="B53">
        <v>47</v>
      </c>
      <c r="C53" t="s">
        <v>27</v>
      </c>
      <c r="D53" s="59">
        <v>0.0004944444444444444</v>
      </c>
      <c r="E53" s="59">
        <v>0.0005013888888888889</v>
      </c>
      <c r="F53" s="59">
        <v>0.0004937499999999999</v>
      </c>
      <c r="G53" s="59">
        <v>0.0009881944444444443</v>
      </c>
      <c r="H53">
        <v>326.8</v>
      </c>
      <c r="I53">
        <f>IF(ISERROR(VLOOKUP($A53,Points!$A$2:$B$75,2,FALSE)),0,VLOOKUP($A53,Points!$A$2:$B$75,2,FALSE))</f>
        <v>2</v>
      </c>
    </row>
    <row r="54" spans="1:9" ht="14.25">
      <c r="A54">
        <v>30</v>
      </c>
      <c r="B54">
        <v>48</v>
      </c>
      <c r="C54" t="s">
        <v>32</v>
      </c>
      <c r="D54" s="59">
        <v>0.0005303240740740741</v>
      </c>
      <c r="E54" s="59">
        <v>0.0005203703703703704</v>
      </c>
      <c r="F54" s="59">
        <v>0.000529050925925926</v>
      </c>
      <c r="G54" s="59">
        <v>0.0010494212962962963</v>
      </c>
      <c r="H54">
        <v>398.47</v>
      </c>
      <c r="I54">
        <f>IF(ISERROR(VLOOKUP($A54,Points!$A$2:$B$75,2,FALSE)),0,VLOOKUP($A54,Points!$A$2:$B$75,2,FALSE))</f>
        <v>1</v>
      </c>
    </row>
    <row r="55" spans="1:9" ht="14.25">
      <c r="A55">
        <v>31</v>
      </c>
      <c r="B55">
        <v>53</v>
      </c>
      <c r="C55" t="s">
        <v>96</v>
      </c>
      <c r="D55" s="59">
        <v>0.0005439814814814814</v>
      </c>
      <c r="E55" s="59">
        <v>0.0005341435185185185</v>
      </c>
      <c r="F55" t="s">
        <v>141</v>
      </c>
      <c r="G55" s="59">
        <v>0.001078125</v>
      </c>
      <c r="H55">
        <v>432.07</v>
      </c>
      <c r="I55">
        <f>IF(ISERROR(VLOOKUP($A55,Points!$A$2:$B$75,2,FALSE)),0,VLOOKUP($A55,Points!$A$2:$B$75,2,FALSE))</f>
        <v>1</v>
      </c>
    </row>
    <row r="57" spans="1:8" ht="12">
      <c r="A57" t="s">
        <v>124</v>
      </c>
      <c r="B57" t="s">
        <v>124</v>
      </c>
      <c r="C57" t="s">
        <v>125</v>
      </c>
      <c r="D57" t="s">
        <v>126</v>
      </c>
      <c r="E57" t="s">
        <v>126</v>
      </c>
      <c r="F57" t="s">
        <v>126</v>
      </c>
      <c r="G57" t="s">
        <v>126</v>
      </c>
      <c r="H57" t="s">
        <v>127</v>
      </c>
    </row>
    <row r="58" spans="1:8" ht="12">
      <c r="A58" t="s">
        <v>128</v>
      </c>
      <c r="B58" t="s">
        <v>129</v>
      </c>
      <c r="C58" t="s">
        <v>130</v>
      </c>
      <c r="D58" t="s">
        <v>131</v>
      </c>
      <c r="H58" t="s">
        <v>132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C2:I72"/>
  <sheetViews>
    <sheetView workbookViewId="0" topLeftCell="A1">
      <selection activeCell="C40" sqref="C40"/>
    </sheetView>
  </sheetViews>
  <sheetFormatPr defaultColWidth="9.140625" defaultRowHeight="12.75"/>
  <cols>
    <col min="1" max="2" width="6.7109375" style="1" customWidth="1"/>
    <col min="3" max="3" width="31.28125" style="1" customWidth="1"/>
    <col min="4" max="7" width="12.28125" style="1" customWidth="1"/>
    <col min="8" max="8" width="7.8515625" style="1" customWidth="1"/>
    <col min="9" max="9" width="8.8515625" style="0" customWidth="1"/>
    <col min="10" max="16384" width="9.140625" style="1" customWidth="1"/>
  </cols>
  <sheetData>
    <row r="2" ht="12">
      <c r="C2" s="62"/>
    </row>
    <row r="7" spans="4:7" ht="12">
      <c r="D7" s="56"/>
      <c r="E7" s="56"/>
      <c r="F7" s="56"/>
      <c r="G7" s="56"/>
    </row>
    <row r="8" spans="4:7" ht="12">
      <c r="D8" s="56"/>
      <c r="E8" s="56"/>
      <c r="F8" s="56"/>
      <c r="G8" s="56"/>
    </row>
    <row r="9" spans="4:9" ht="12">
      <c r="D9" s="56"/>
      <c r="E9" s="56"/>
      <c r="F9" s="56"/>
      <c r="G9" s="56"/>
      <c r="I9" s="31"/>
    </row>
    <row r="10" spans="4:7" ht="12">
      <c r="D10" s="56"/>
      <c r="E10" s="56"/>
      <c r="F10" s="56"/>
      <c r="G10" s="56"/>
    </row>
    <row r="11" spans="4:7" ht="12">
      <c r="D11" s="56"/>
      <c r="E11" s="56"/>
      <c r="F11" s="56"/>
      <c r="G11" s="56"/>
    </row>
    <row r="12" spans="4:7" ht="12">
      <c r="D12" s="56"/>
      <c r="E12" s="56"/>
      <c r="F12" s="56"/>
      <c r="G12" s="56"/>
    </row>
    <row r="13" spans="4:7" ht="12">
      <c r="D13" s="56"/>
      <c r="E13" s="56"/>
      <c r="F13" s="56"/>
      <c r="G13" s="56"/>
    </row>
    <row r="14" spans="4:7" ht="12">
      <c r="D14" s="56"/>
      <c r="E14" s="56"/>
      <c r="F14" s="56"/>
      <c r="G14" s="56"/>
    </row>
    <row r="15" spans="4:7" ht="12">
      <c r="D15" s="56"/>
      <c r="E15" s="56"/>
      <c r="F15" s="56"/>
      <c r="G15" s="56"/>
    </row>
    <row r="16" spans="4:7" ht="12">
      <c r="D16" s="56"/>
      <c r="E16" s="56"/>
      <c r="F16" s="56"/>
      <c r="G16" s="56"/>
    </row>
    <row r="17" spans="4:7" ht="12">
      <c r="D17" s="56"/>
      <c r="E17" s="56"/>
      <c r="F17" s="56"/>
      <c r="G17" s="56"/>
    </row>
    <row r="18" spans="4:7" ht="12">
      <c r="D18" s="56"/>
      <c r="E18" s="56"/>
      <c r="F18" s="56"/>
      <c r="G18" s="56"/>
    </row>
    <row r="19" spans="4:7" ht="12">
      <c r="D19" s="56"/>
      <c r="E19" s="56"/>
      <c r="F19" s="56"/>
      <c r="G19" s="56"/>
    </row>
    <row r="20" spans="4:7" ht="12">
      <c r="D20" s="56"/>
      <c r="E20" s="56"/>
      <c r="F20" s="56"/>
      <c r="G20" s="56"/>
    </row>
    <row r="21" spans="4:7" ht="12">
      <c r="D21" s="56"/>
      <c r="E21" s="56"/>
      <c r="F21" s="56"/>
      <c r="G21" s="56"/>
    </row>
    <row r="22" spans="4:7" ht="12">
      <c r="D22" s="56"/>
      <c r="E22" s="56"/>
      <c r="F22" s="56"/>
      <c r="G22" s="56"/>
    </row>
    <row r="23" spans="4:7" ht="12">
      <c r="D23" s="56"/>
      <c r="E23" s="56"/>
      <c r="F23" s="56"/>
      <c r="G23" s="56"/>
    </row>
    <row r="24" spans="4:7" ht="12">
      <c r="D24" s="56"/>
      <c r="E24" s="56"/>
      <c r="F24" s="56"/>
      <c r="G24" s="56"/>
    </row>
    <row r="25" spans="4:7" ht="12">
      <c r="D25" s="56"/>
      <c r="E25" s="56"/>
      <c r="F25" s="56"/>
      <c r="G25" s="56"/>
    </row>
    <row r="26" spans="4:7" ht="12">
      <c r="D26" s="56"/>
      <c r="E26" s="56"/>
      <c r="F26" s="56"/>
      <c r="G26" s="56"/>
    </row>
    <row r="27" spans="4:7" ht="12">
      <c r="D27" s="56"/>
      <c r="E27" s="56"/>
      <c r="F27" s="56"/>
      <c r="G27" s="56"/>
    </row>
    <row r="28" spans="4:7" ht="12">
      <c r="D28" s="56"/>
      <c r="E28" s="56"/>
      <c r="F28" s="56"/>
      <c r="G28" s="56"/>
    </row>
    <row r="29" spans="4:7" ht="12">
      <c r="D29" s="56"/>
      <c r="E29" s="56"/>
      <c r="F29" s="56"/>
      <c r="G29" s="56"/>
    </row>
    <row r="30" spans="4:7" ht="12">
      <c r="D30" s="56"/>
      <c r="E30" s="56"/>
      <c r="F30" s="56"/>
      <c r="G30" s="56"/>
    </row>
    <row r="31" spans="4:7" ht="12">
      <c r="D31" s="56"/>
      <c r="E31" s="56"/>
      <c r="F31" s="56"/>
      <c r="G31" s="56"/>
    </row>
    <row r="32" spans="4:7" ht="12">
      <c r="D32" s="56"/>
      <c r="E32" s="56"/>
      <c r="F32" s="56"/>
      <c r="G32" s="56"/>
    </row>
    <row r="33" spans="4:7" ht="12">
      <c r="D33" s="56"/>
      <c r="E33" s="56"/>
      <c r="F33" s="56"/>
      <c r="G33" s="56"/>
    </row>
    <row r="34" spans="4:7" ht="12">
      <c r="D34" s="56"/>
      <c r="E34" s="56"/>
      <c r="F34" s="56"/>
      <c r="G34" s="56"/>
    </row>
    <row r="35" spans="4:7" ht="12">
      <c r="D35" s="56"/>
      <c r="E35" s="56"/>
      <c r="F35" s="56"/>
      <c r="G35" s="56"/>
    </row>
    <row r="36" spans="4:7" ht="12">
      <c r="D36" s="56"/>
      <c r="E36" s="56"/>
      <c r="F36" s="56"/>
      <c r="G36" s="56"/>
    </row>
    <row r="37" spans="4:7" ht="12">
      <c r="D37" s="56"/>
      <c r="E37" s="56"/>
      <c r="F37" s="56"/>
      <c r="G37" s="56"/>
    </row>
    <row r="38" spans="4:7" ht="12">
      <c r="D38" s="56"/>
      <c r="E38" s="56"/>
      <c r="F38" s="56"/>
      <c r="G38" s="56"/>
    </row>
    <row r="39" spans="4:7" ht="12">
      <c r="D39" s="56"/>
      <c r="E39" s="56"/>
      <c r="F39" s="56"/>
      <c r="G39" s="56"/>
    </row>
    <row r="40" spans="4:7" ht="12">
      <c r="D40" s="56"/>
      <c r="E40" s="56"/>
      <c r="F40" s="56"/>
      <c r="G40" s="56"/>
    </row>
    <row r="41" spans="4:7" ht="12">
      <c r="D41" s="56"/>
      <c r="E41" s="56"/>
      <c r="F41" s="56"/>
      <c r="G41" s="56"/>
    </row>
    <row r="42" spans="4:7" ht="12">
      <c r="D42" s="56"/>
      <c r="E42" s="56"/>
      <c r="F42" s="56"/>
      <c r="G42" s="56"/>
    </row>
    <row r="43" spans="4:7" ht="12">
      <c r="D43" s="56"/>
      <c r="E43" s="56"/>
      <c r="F43" s="56"/>
      <c r="G43" s="56"/>
    </row>
    <row r="44" spans="4:7" ht="12">
      <c r="D44" s="56"/>
      <c r="E44" s="56"/>
      <c r="F44" s="56"/>
      <c r="G44" s="56"/>
    </row>
    <row r="45" spans="4:7" ht="12">
      <c r="D45" s="56"/>
      <c r="E45" s="56"/>
      <c r="F45" s="56"/>
      <c r="G45" s="56"/>
    </row>
    <row r="46" spans="4:7" ht="12">
      <c r="D46" s="56"/>
      <c r="E46" s="56"/>
      <c r="F46" s="56"/>
      <c r="G46" s="56"/>
    </row>
    <row r="47" spans="4:7" ht="12">
      <c r="D47" s="56"/>
      <c r="E47" s="56"/>
      <c r="F47" s="56"/>
      <c r="G47" s="56"/>
    </row>
    <row r="48" spans="4:7" ht="12">
      <c r="D48" s="56"/>
      <c r="E48" s="56"/>
      <c r="F48" s="56"/>
      <c r="G48" s="56"/>
    </row>
    <row r="49" spans="4:7" ht="12">
      <c r="D49" s="56"/>
      <c r="E49" s="56"/>
      <c r="F49" s="56"/>
      <c r="G49" s="56"/>
    </row>
    <row r="50" spans="4:6" ht="12">
      <c r="D50" s="56"/>
      <c r="E50" s="56"/>
      <c r="F50" s="56"/>
    </row>
    <row r="51" spans="4:7" ht="12">
      <c r="D51" s="56"/>
      <c r="E51" s="56"/>
      <c r="F51" s="56"/>
      <c r="G51" s="56"/>
    </row>
    <row r="52" spans="4:7" ht="12">
      <c r="D52" s="56"/>
      <c r="E52" s="56"/>
      <c r="F52" s="56"/>
      <c r="G52" s="56"/>
    </row>
    <row r="53" spans="4:7" ht="12">
      <c r="D53" s="56"/>
      <c r="E53" s="56"/>
      <c r="F53" s="56"/>
      <c r="G53" s="56"/>
    </row>
    <row r="54" spans="4:7" ht="12">
      <c r="D54" s="56"/>
      <c r="E54" s="56"/>
      <c r="F54" s="56"/>
      <c r="G54" s="56"/>
    </row>
    <row r="55" spans="4:7" ht="12">
      <c r="D55" s="56"/>
      <c r="E55" s="56"/>
      <c r="F55" s="56"/>
      <c r="G55" s="56"/>
    </row>
    <row r="56" spans="4:7" ht="12">
      <c r="D56" s="56"/>
      <c r="E56" s="56"/>
      <c r="F56" s="56"/>
      <c r="G56" s="56"/>
    </row>
    <row r="57" spans="4:7" ht="12">
      <c r="D57" s="56"/>
      <c r="E57" s="56"/>
      <c r="F57" s="56"/>
      <c r="G57" s="56"/>
    </row>
    <row r="58" spans="4:7" ht="12">
      <c r="D58" s="56"/>
      <c r="E58" s="56"/>
      <c r="F58" s="56"/>
      <c r="G58" s="56"/>
    </row>
    <row r="59" spans="4:7" ht="12">
      <c r="D59" s="56"/>
      <c r="E59" s="56"/>
      <c r="F59" s="56"/>
      <c r="G59" s="56"/>
    </row>
    <row r="60" spans="4:7" ht="12">
      <c r="D60" s="56"/>
      <c r="E60" s="56"/>
      <c r="F60" s="56"/>
      <c r="G60" s="56"/>
    </row>
    <row r="61" spans="4:7" ht="12">
      <c r="D61" s="56"/>
      <c r="E61" s="56"/>
      <c r="F61" s="56"/>
      <c r="G61" s="56"/>
    </row>
    <row r="62" spans="4:6" ht="12">
      <c r="D62" s="56"/>
      <c r="E62" s="56"/>
      <c r="F62" s="56"/>
    </row>
    <row r="63" spans="4:7" ht="12">
      <c r="D63" s="56"/>
      <c r="E63" s="56"/>
      <c r="F63" s="56"/>
      <c r="G63" s="56"/>
    </row>
    <row r="64" spans="4:7" ht="12">
      <c r="D64" s="56"/>
      <c r="E64" s="56"/>
      <c r="F64" s="56"/>
      <c r="G64" s="56"/>
    </row>
    <row r="65" spans="4:7" ht="12">
      <c r="D65" s="56"/>
      <c r="E65" s="56"/>
      <c r="F65" s="56"/>
      <c r="G65" s="56"/>
    </row>
    <row r="66" spans="4:7" ht="12">
      <c r="D66" s="56"/>
      <c r="E66" s="56"/>
      <c r="F66" s="56"/>
      <c r="G66" s="56"/>
    </row>
    <row r="67" ht="12">
      <c r="D67" s="56"/>
    </row>
    <row r="68" spans="4:6" ht="12">
      <c r="D68" s="56"/>
      <c r="E68" s="56"/>
      <c r="F68" s="56"/>
    </row>
    <row r="69" spans="4:6" ht="12">
      <c r="D69" s="56"/>
      <c r="E69" s="56"/>
      <c r="F69" s="56"/>
    </row>
    <row r="70" spans="4:6" ht="12">
      <c r="D70" s="56"/>
      <c r="E70" s="56"/>
      <c r="F70" s="56"/>
    </row>
    <row r="71" spans="4:6" ht="12">
      <c r="D71" s="56"/>
      <c r="E71" s="56"/>
      <c r="F71" s="56"/>
    </row>
    <row r="72" ht="12">
      <c r="D72" s="5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2024-04-20T13:27:37Z</dcterms:created>
  <dcterms:modified xsi:type="dcterms:W3CDTF">2024-04-21T01:24:50Z</dcterms:modified>
  <cp:category/>
  <cp:version/>
  <cp:contentType/>
  <cp:contentStatus/>
  <cp:revision>2</cp:revision>
</cp:coreProperties>
</file>